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codeName="DieseArbeitsmappe" defaultThemeVersion="124226"/>
  <mc:AlternateContent xmlns:mc="http://schemas.openxmlformats.org/markup-compatibility/2006">
    <mc:Choice Requires="x15">
      <x15ac:absPath xmlns:x15ac="http://schemas.microsoft.com/office/spreadsheetml/2010/11/ac" url="https://olbde.sharepoint.com/sites/Offenlegung/Freigegebene Dokumente/202312/"/>
    </mc:Choice>
  </mc:AlternateContent>
  <xr:revisionPtr revIDLastSave="5612" documentId="13_ncr:1_{9E2F5A30-3A2C-48EA-A595-B4243CE655EB}" xr6:coauthVersionLast="47" xr6:coauthVersionMax="47" xr10:uidLastSave="{5F98B087-005A-40D0-BE12-63A8F531B99D}"/>
  <bookViews>
    <workbookView xWindow="-120" yWindow="-120" windowWidth="28290" windowHeight="14760" tabRatio="889" xr2:uid="{00000000-000D-0000-FFFF-FFFF00000000}"/>
  </bookViews>
  <sheets>
    <sheet name="Index" sheetId="31" r:id="rId1"/>
    <sheet name="Disclaimer" sheetId="106" r:id="rId2"/>
    <sheet name="CTRL" sheetId="107" state="hidden" r:id="rId3"/>
    <sheet name="OV1" sheetId="49" r:id="rId4"/>
    <sheet name="KM1" sheetId="50" r:id="rId5"/>
    <sheet name="LI1 " sheetId="77" r:id="rId6"/>
    <sheet name="LI2" sheetId="78" r:id="rId7"/>
    <sheet name="CC1" sheetId="36" r:id="rId8"/>
    <sheet name="CC2 " sheetId="80" r:id="rId9"/>
    <sheet name="CCA1" sheetId="121" r:id="rId10"/>
    <sheet name="CCA2" sheetId="120" r:id="rId11"/>
    <sheet name="CCA3" sheetId="81" r:id="rId12"/>
    <sheet name="CCyB1" sheetId="82" r:id="rId13"/>
    <sheet name="CCyB2" sheetId="83" r:id="rId14"/>
    <sheet name="LR1" sheetId="46" r:id="rId15"/>
    <sheet name="LR2" sheetId="47" r:id="rId16"/>
    <sheet name="LR3" sheetId="48" r:id="rId17"/>
    <sheet name="LIQ1" sheetId="38" r:id="rId18"/>
    <sheet name="LIQ2" sheetId="122" r:id="rId19"/>
    <sheet name="CR1" sheetId="67" r:id="rId20"/>
    <sheet name="CR1-A" sheetId="84" r:id="rId21"/>
    <sheet name="CR2" sheetId="68" r:id="rId22"/>
    <sheet name="CQ1" sheetId="69" r:id="rId23"/>
    <sheet name="CQ3" sheetId="71" r:id="rId24"/>
    <sheet name="CQ4" sheetId="72" r:id="rId25"/>
    <sheet name="CQ5" sheetId="73" r:id="rId26"/>
    <sheet name="CR3" sheetId="53" r:id="rId27"/>
    <sheet name="CR4" sheetId="39" r:id="rId28"/>
    <sheet name="CR5" sheetId="40" r:id="rId29"/>
    <sheet name="CR6 A-IRB" sheetId="54" r:id="rId30"/>
    <sheet name="CR6 F-IRB" sheetId="115" r:id="rId31"/>
    <sheet name="CR6-A" sheetId="55" r:id="rId32"/>
    <sheet name="CR7-A" sheetId="57" r:id="rId33"/>
    <sheet name="CR8" sheetId="58" r:id="rId34"/>
    <sheet name="CR9 A-IRB" sheetId="116" r:id="rId35"/>
    <sheet name="CR9 F-IRB" sheetId="125" r:id="rId36"/>
    <sheet name="CR10" sheetId="61" r:id="rId37"/>
    <sheet name="CCR1" sheetId="23" r:id="rId38"/>
    <sheet name="CCR2" sheetId="119" r:id="rId39"/>
    <sheet name="CCR3" sheetId="25" r:id="rId40"/>
    <sheet name="CCR4" sheetId="26" r:id="rId41"/>
    <sheet name="CCR5" sheetId="27" r:id="rId42"/>
    <sheet name="CCR8" sheetId="30" r:id="rId43"/>
    <sheet name="SEC1" sheetId="62" r:id="rId44"/>
    <sheet name="SEC3" sheetId="124" r:id="rId45"/>
    <sheet name="SEC4" sheetId="110" r:id="rId46"/>
    <sheet name="SEC5" sheetId="123" r:id="rId47"/>
    <sheet name="OR1" sheetId="35" r:id="rId48"/>
    <sheet name="REM1" sheetId="87" r:id="rId49"/>
    <sheet name="REM2" sheetId="114" r:id="rId50"/>
    <sheet name="REM3" sheetId="89" r:id="rId51"/>
    <sheet name="REM4" sheetId="90" r:id="rId52"/>
    <sheet name="REM5" sheetId="91" r:id="rId53"/>
    <sheet name="REM-IVV" sheetId="118" r:id="rId54"/>
    <sheet name="AE1" sheetId="32" r:id="rId55"/>
    <sheet name="AE2" sheetId="34" r:id="rId56"/>
    <sheet name="AE3" sheetId="33" r:id="rId57"/>
  </sheets>
  <externalReferences>
    <externalReference r:id="rId58"/>
    <externalReference r:id="rId59"/>
  </externalReferences>
  <definedNames>
    <definedName name="_AE1">'AE1'!$A$1</definedName>
    <definedName name="_AE2">'AE2'!$A$1</definedName>
    <definedName name="_AE3">'AE3'!$A$1</definedName>
    <definedName name="_c" localSheetId="18" hidden="1">{"'Sheet1'!$A$1:$H$145"}</definedName>
    <definedName name="_c" hidden="1">{"'Sheet1'!$A$1:$H$145"}</definedName>
    <definedName name="_CC1">'CC1'!$A$1</definedName>
    <definedName name="_CC2">'CC2 '!$A$1</definedName>
    <definedName name="_CCA1">'CCA1'!$A$1</definedName>
    <definedName name="_CCA2">'CCA2'!$A$1</definedName>
    <definedName name="_CCA3">'CCA3'!$A$1</definedName>
    <definedName name="_CCR1">'CCR1'!$A$1</definedName>
    <definedName name="_CCR2">'CCR2'!$A$1</definedName>
    <definedName name="_CCR3">'CCR3'!$A$1</definedName>
    <definedName name="_CCR4">'CCR4'!$A$1</definedName>
    <definedName name="_CCR5">'CCR5'!$A$1</definedName>
    <definedName name="_CCR8">'CCR8'!$A$1</definedName>
    <definedName name="_CCyB1">CCyB1!$A$1</definedName>
    <definedName name="_CCyB2">CCyB2!$A$1</definedName>
    <definedName name="_CQ1">'CQ1'!$A$1</definedName>
    <definedName name="_CQ3">'CQ3'!$A$1</definedName>
    <definedName name="_CQ4">'CQ4'!$A$1</definedName>
    <definedName name="_CQ5">'CQ5'!$A$1</definedName>
    <definedName name="_CR1">'CR1'!$A$1</definedName>
    <definedName name="_CR10">'CR10'!$A$1</definedName>
    <definedName name="_CR1A">'CR1-A'!$A$1</definedName>
    <definedName name="_CR2">'CR2'!$A$1</definedName>
    <definedName name="_CR3">'CR3'!$A$1</definedName>
    <definedName name="_CR4">'CR4'!$A$1</definedName>
    <definedName name="_CR5">'CR5'!$A$1</definedName>
    <definedName name="_CR6_AIRB">'CR6 A-IRB'!$A$1</definedName>
    <definedName name="_CR6_FIRB">'CR6 F-IRB'!$A$1</definedName>
    <definedName name="_CR6A">'CR6-A'!$A$1</definedName>
    <definedName name="_CR7A">'CR7-A'!$A$1</definedName>
    <definedName name="_CR8">'CR8'!$A$1</definedName>
    <definedName name="_CR9_AIRB" localSheetId="35">'CR9 F-IRB'!#REF!</definedName>
    <definedName name="_CR9_AIRB">'CR9 A-IRB'!$A$1</definedName>
    <definedName name="_CR9_FIRB">'CR9 F-IRB'!$A$1</definedName>
    <definedName name="_xlnm._FilterDatabase" localSheetId="24" hidden="1">'CQ4'!$B$9:$J$27</definedName>
    <definedName name="_xlnm._FilterDatabase" localSheetId="0" hidden="1">Index!$C$4:$E$90</definedName>
    <definedName name="_xlnm._FilterDatabase" hidden="1">#REF!</definedName>
    <definedName name="_KM1">'KM1'!$A$1</definedName>
    <definedName name="_LI1">'LI1 '!$A$1</definedName>
    <definedName name="_LI2">'LI2'!$A$1</definedName>
    <definedName name="_LI3">[1]LI3!$A$1</definedName>
    <definedName name="_LIQ1">'LIQ1'!$A$1</definedName>
    <definedName name="_LIQ2">'LIQ2'!$A$1</definedName>
    <definedName name="_LR1">'LR1'!$A$1</definedName>
    <definedName name="_LR2">'LR2'!$A$1</definedName>
    <definedName name="_LR3">'LR3'!$A$1</definedName>
    <definedName name="_OR1">'OR1'!$A$1</definedName>
    <definedName name="_OV1">'OV1'!$A$1</definedName>
    <definedName name="_r" localSheetId="18" hidden="1">{#N/A,#N/A,FALSE,"KONZERN";#N/A,#N/A,FALSE,"DECKBLATT";#N/A,#N/A,FALSE,"BILANZ";#N/A,#N/A,FALSE,"KREDIT";#N/A,#N/A,FALSE,"FEASIBILITY";#N/A,#N/A,FALSE,"BETRIEBSANNAHMEN"}</definedName>
    <definedName name="_r" hidden="1">{#N/A,#N/A,FALSE,"KONZERN";#N/A,#N/A,FALSE,"DECKBLATT";#N/A,#N/A,FALSE,"BILANZ";#N/A,#N/A,FALSE,"KREDIT";#N/A,#N/A,FALSE,"FEASIBILITY";#N/A,#N/A,FALSE,"BETRIEBSANNAHMEN"}</definedName>
    <definedName name="_REM_IVV">'REM-IVV'!$A$1</definedName>
    <definedName name="_REM1">'REM1'!$A$1</definedName>
    <definedName name="_REM2">'REM2'!$A$1</definedName>
    <definedName name="_REM3">'REM3'!$A$1</definedName>
    <definedName name="_REM4">'REM4'!$A$1</definedName>
    <definedName name="_REM5">'REM5'!$A$1</definedName>
    <definedName name="_SEC1" localSheetId="46">'SEC5'!#REF!</definedName>
    <definedName name="_SEC1">'SEC1'!$A$1</definedName>
    <definedName name="_SEC3">'SEC3'!$A$1</definedName>
    <definedName name="_SEC4" localSheetId="44">'SEC3'!#REF!</definedName>
    <definedName name="_SEC4">'SEC4'!$A$1</definedName>
    <definedName name="_SEC5">'SEC5'!$A$1</definedName>
    <definedName name="a" localSheetId="18" hidden="1">{#N/A,#N/A,FALSE,"KONZERN";#N/A,#N/A,FALSE,"DECKBLATT";#N/A,#N/A,FALSE,"BILANZ";#N/A,#N/A,FALSE,"KREDIT";#N/A,#N/A,FALSE,"FEASIBILITY";#N/A,#N/A,FALSE,"BETRIEBSANNAHMEN"}</definedName>
    <definedName name="a" hidden="1">{#N/A,#N/A,FALSE,"KONZERN";#N/A,#N/A,FALSE,"DECKBLATT";#N/A,#N/A,FALSE,"BILANZ";#N/A,#N/A,FALSE,"KREDIT";#N/A,#N/A,FALSE,"FEASIBILITY";#N/A,#N/A,FALSE,"BETRIEBSANNAHMEN"}</definedName>
    <definedName name="as" localSheetId="18" hidden="1">{#N/A,#N/A,FALSE,"MPFEAS_2";#N/A,#N/A,FALSE,"MPFEAS_1";#N/A,#N/A,FALSE,"MPFEAS";#N/A,#N/A,FALSE,"KREDIT"}</definedName>
    <definedName name="as" hidden="1">{#N/A,#N/A,FALSE,"MPFEAS_2";#N/A,#N/A,FALSE,"MPFEAS_1";#N/A,#N/A,FALSE,"MPFEAS";#N/A,#N/A,FALSE,"KREDIT"}</definedName>
    <definedName name="b" localSheetId="18" hidden="1">{#N/A,#N/A,FALSE,"MPALLG";#N/A,#N/A,FALSE,"TITEL"}</definedName>
    <definedName name="b" hidden="1">{#N/A,#N/A,FALSE,"MPALLG";#N/A,#N/A,FALSE,"TITEL"}</definedName>
    <definedName name="d" localSheetId="18" hidden="1">{#N/A,#N/A,FALSE,"KONZERN";#N/A,#N/A,FALSE,"DECKBLATT";#N/A,#N/A,FALSE,"BILANZ";#N/A,#N/A,FALSE,"KREDIT";#N/A,#N/A,FALSE,"FEASIBILITY";#N/A,#N/A,FALSE,"BETRIEBSANNAHMEN"}</definedName>
    <definedName name="d" hidden="1">{#N/A,#N/A,FALSE,"KONZERN";#N/A,#N/A,FALSE,"DECKBLATT";#N/A,#N/A,FALSE,"BILANZ";#N/A,#N/A,FALSE,"KREDIT";#N/A,#N/A,FALSE,"FEASIBILITY";#N/A,#N/A,FALSE,"BETRIEBSANNAHMEN"}</definedName>
    <definedName name="ddf" localSheetId="18" hidden="1">{#N/A,#N/A,FALSE,"KONZERN";#N/A,#N/A,FALSE,"DECKBLATT";#N/A,#N/A,FALSE,"BILANZ";#N/A,#N/A,FALSE,"KREDIT";#N/A,#N/A,FALSE,"FEASIBILITY";#N/A,#N/A,FALSE,"BETRIEBSANNAHMEN"}</definedName>
    <definedName name="ddf" hidden="1">{#N/A,#N/A,FALSE,"KONZERN";#N/A,#N/A,FALSE,"DECKBLATT";#N/A,#N/A,FALSE,"BILANZ";#N/A,#N/A,FALSE,"KREDIT";#N/A,#N/A,FALSE,"FEASIBILITY";#N/A,#N/A,FALSE,"BETRIEBSANNAHMEN"}</definedName>
    <definedName name="dese" localSheetId="18" hidden="1">{"'Sheet1'!$A$1:$H$145"}</definedName>
    <definedName name="dese" hidden="1">{"'Sheet1'!$A$1:$H$145"}</definedName>
    <definedName name="dfafasf" localSheetId="18" hidden="1">{"'Sheet1'!$A$1:$H$145"}</definedName>
    <definedName name="dfafasf" hidden="1">{"'Sheet1'!$A$1:$H$145"}</definedName>
    <definedName name="dfsdfjsdf" localSheetId="18" hidden="1">{#N/A,#N/A,FALSE,"KONZERN";#N/A,#N/A,FALSE,"DECKBLATT";#N/A,#N/A,FALSE,"BILANZ";#N/A,#N/A,FALSE,"KREDIT";#N/A,#N/A,FALSE,"FEASIBILITY";#N/A,#N/A,FALSE,"BETRIEBSANNAHMEN"}</definedName>
    <definedName name="dfsdfjsdf" hidden="1">{#N/A,#N/A,FALSE,"KONZERN";#N/A,#N/A,FALSE,"DECKBLATT";#N/A,#N/A,FALSE,"BILANZ";#N/A,#N/A,FALSE,"KREDIT";#N/A,#N/A,FALSE,"FEASIBILITY";#N/A,#N/A,FALSE,"BETRIEBSANNAHMEN"}</definedName>
    <definedName name="dfsfsafadewrebgnu7" localSheetId="18" hidden="1">{#N/A,#N/A,FALSE,"MPALLG";#N/A,#N/A,FALSE,"TITEL"}</definedName>
    <definedName name="dfsfsafadewrebgnu7" hidden="1">{#N/A,#N/A,FALSE,"MPALLG";#N/A,#N/A,FALSE,"TITEL"}</definedName>
    <definedName name="_xlnm.Print_Area" localSheetId="41">'CCR5'!$A$1:$L$18</definedName>
    <definedName name="_xlnm.Print_Area" localSheetId="27">'CR4'!$B$2:$L$29</definedName>
    <definedName name="_xlnm.Print_Area" localSheetId="28">'CR5'!$B$2:$T$29</definedName>
    <definedName name="_xlnm.Print_Area" localSheetId="29">'CR6 A-IRB'!$A$2:$R$8</definedName>
    <definedName name="_xlnm.Print_Area" localSheetId="30">'CR6 F-IRB'!$A$2:$R$26</definedName>
    <definedName name="_xlnm.Print_Area" localSheetId="31">'CR6-A'!$A$2:$I$21</definedName>
    <definedName name="_xlnm.Print_Area" localSheetId="32">'CR7-A'!$B$2:$T$36</definedName>
    <definedName name="_xlnm.Print_Area" localSheetId="33">'CR8'!$A$2:$G$19</definedName>
    <definedName name="_xlnm.Print_Area" localSheetId="34">'CR9 A-IRB'!$A$2:$L$27</definedName>
    <definedName name="_xlnm.Print_Area" localSheetId="35">'CR9 F-IRB'!$A$2:$L$44</definedName>
    <definedName name="_xlnm.Print_Area" localSheetId="0">Index!$A$1:$E$94</definedName>
    <definedName name="_xlnm.Print_Area" localSheetId="4">'KM1'!$B$2:$H$54</definedName>
    <definedName name="_xlnm.Print_Area" localSheetId="5">'LI1 '!$B$2:$I$45</definedName>
    <definedName name="_xlnm.Print_Area" localSheetId="17">'LIQ1'!$A$1:$L$45</definedName>
    <definedName name="_xlnm.Print_Area" localSheetId="14">'LR1'!$B$2:$D$21</definedName>
    <definedName name="_xlnm.Print_Area" localSheetId="15">'LR2'!$B$2:$E$73</definedName>
    <definedName name="_xlnm.Print_Area" localSheetId="16">'LR3'!$B$2:$D$17</definedName>
    <definedName name="dsffsadf" localSheetId="18" hidden="1">{#N/A,#N/A,FALSE,"MPALLG";#N/A,#N/A,FALSE,"TITEL"}</definedName>
    <definedName name="dsffsadf" hidden="1">{#N/A,#N/A,FALSE,"MPALLG";#N/A,#N/A,FALSE,"TITEL"}</definedName>
    <definedName name="dsfoajsfik" localSheetId="18" hidden="1">{#N/A,#N/A,FALSE,"MPALLG";#N/A,#N/A,FALSE,"TITEL"}</definedName>
    <definedName name="dsfoajsfik" hidden="1">{#N/A,#N/A,FALSE,"MPALLG";#N/A,#N/A,FALSE,"TITEL"}</definedName>
    <definedName name="dsfsafds" localSheetId="18" hidden="1">{#N/A,#N/A,FALSE,"KONZERN";#N/A,#N/A,FALSE,"DECKBLATT";#N/A,#N/A,FALSE,"BILANZ";#N/A,#N/A,FALSE,"KREDIT";#N/A,#N/A,FALSE,"FEASIBILITY";#N/A,#N/A,FALSE,"BETRIEBSANNAHMEN"}</definedName>
    <definedName name="dsfsafds" hidden="1">{#N/A,#N/A,FALSE,"KONZERN";#N/A,#N/A,FALSE,"DECKBLATT";#N/A,#N/A,FALSE,"BILANZ";#N/A,#N/A,FALSE,"KREDIT";#N/A,#N/A,FALSE,"FEASIBILITY";#N/A,#N/A,FALSE,"BETRIEBSANNAHMEN"}</definedName>
    <definedName name="dswews" localSheetId="18" hidden="1">{#N/A,#N/A,FALSE,"KONZERN";#N/A,#N/A,FALSE,"DECKBLATT";#N/A,#N/A,FALSE,"BILANZ";#N/A,#N/A,FALSE,"KREDIT";#N/A,#N/A,FALSE,"FEASIBILITY";#N/A,#N/A,FALSE,"BETRIEBSANNAHMEN"}</definedName>
    <definedName name="dswews" hidden="1">{#N/A,#N/A,FALSE,"KONZERN";#N/A,#N/A,FALSE,"DECKBLATT";#N/A,#N/A,FALSE,"BILANZ";#N/A,#N/A,FALSE,"KREDIT";#N/A,#N/A,FALSE,"FEASIBILITY";#N/A,#N/A,FALSE,"BETRIEBSANNAHMEN"}</definedName>
    <definedName name="e" localSheetId="18" hidden="1">{#N/A,#N/A,FALSE,"KONZERN";#N/A,#N/A,FALSE,"DECKBLATT";#N/A,#N/A,FALSE,"BILANZ";#N/A,#N/A,FALSE,"KREDIT";#N/A,#N/A,FALSE,"FEASIBILITY";#N/A,#N/A,FALSE,"BETRIEBSANNAHMEN"}</definedName>
    <definedName name="e" hidden="1">{#N/A,#N/A,FALSE,"KONZERN";#N/A,#N/A,FALSE,"DECKBLATT";#N/A,#N/A,FALSE,"BILANZ";#N/A,#N/A,FALSE,"KREDIT";#N/A,#N/A,FALSE,"FEASIBILITY";#N/A,#N/A,FALSE,"BETRIEBSANNAHMEN"}</definedName>
    <definedName name="Einheit_Mio">CTRL!$C$3</definedName>
    <definedName name="Einheit_Tsd">CTRL!$C$4</definedName>
    <definedName name="ewfdtr" localSheetId="18" hidden="1">{#N/A,#N/A,FALSE,"MPALLG";#N/A,#N/A,FALSE,"TITEL"}</definedName>
    <definedName name="ewfdtr" hidden="1">{#N/A,#N/A,FALSE,"MPALLG";#N/A,#N/A,FALSE,"TITEL"}</definedName>
    <definedName name="f" localSheetId="18" hidden="1">{#N/A,#N/A,FALSE,"MPALLG";#N/A,#N/A,FALSE,"TITEL"}</definedName>
    <definedName name="f" hidden="1">{#N/A,#N/A,FALSE,"MPALLG";#N/A,#N/A,FALSE,"TITEL"}</definedName>
    <definedName name="fafsdf" localSheetId="18" hidden="1">{"'Sheet1'!$A$1:$H$145"}</definedName>
    <definedName name="fafsdf" hidden="1">{"'Sheet1'!$A$1:$H$145"}</definedName>
    <definedName name="fasaffa" localSheetId="18" hidden="1">{#N/A,#N/A,FALSE,"MPALLG";#N/A,#N/A,FALSE,"TITEL"}</definedName>
    <definedName name="fasaffa" hidden="1">{#N/A,#N/A,FALSE,"MPALLG";#N/A,#N/A,FALSE,"TITEL"}</definedName>
    <definedName name="fasfasf" localSheetId="18" hidden="1">{#N/A,#N/A,FALSE,"MPFEAS_2";#N/A,#N/A,FALSE,"MPFEAS_1";#N/A,#N/A,FALSE,"MPFEAS";#N/A,#N/A,FALSE,"KREDIT"}</definedName>
    <definedName name="fasfasf" hidden="1">{#N/A,#N/A,FALSE,"MPFEAS_2";#N/A,#N/A,FALSE,"MPFEAS_1";#N/A,#N/A,FALSE,"MPFEAS";#N/A,#N/A,FALSE,"KREDIT"}</definedName>
    <definedName name="fdaaf" localSheetId="18" hidden="1">{#N/A,#N/A,FALSE,"MPFEAS_2";#N/A,#N/A,FALSE,"MPFEAS_1";#N/A,#N/A,FALSE,"MPFEAS";#N/A,#N/A,FALSE,"KREDIT"}</definedName>
    <definedName name="fdaaf" hidden="1">{#N/A,#N/A,FALSE,"MPFEAS_2";#N/A,#N/A,FALSE,"MPFEAS_1";#N/A,#N/A,FALSE,"MPFEAS";#N/A,#N/A,FALSE,"KREDIT"}</definedName>
    <definedName name="fdfewrwer" localSheetId="18" hidden="1">{#N/A,#N/A,FALSE,"KONZERN";#N/A,#N/A,FALSE,"DECKBLATT";#N/A,#N/A,FALSE,"BILANZ";#N/A,#N/A,FALSE,"KREDIT";#N/A,#N/A,FALSE,"FEASIBILITY";#N/A,#N/A,FALSE,"BETRIEBSANNAHMEN"}</definedName>
    <definedName name="fdfewrwer" hidden="1">{#N/A,#N/A,FALSE,"KONZERN";#N/A,#N/A,FALSE,"DECKBLATT";#N/A,#N/A,FALSE,"BILANZ";#N/A,#N/A,FALSE,"KREDIT";#N/A,#N/A,FALSE,"FEASIBILITY";#N/A,#N/A,FALSE,"BETRIEBSANNAHMEN"}</definedName>
    <definedName name="HTML_CodePage" hidden="1">1252</definedName>
    <definedName name="HTML_Control" localSheetId="18"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Internat.Finance" localSheetId="18" hidden="1">{#N/A,#N/A,FALSE,"KONZERN";#N/A,#N/A,FALSE,"DECKBLATT";#N/A,#N/A,FALSE,"BILANZ";#N/A,#N/A,FALSE,"KREDIT";#N/A,#N/A,FALSE,"FEASIBILITY";#N/A,#N/A,FALSE,"BETRIEBSANNAHMEN"}</definedName>
    <definedName name="Internat.Finance" hidden="1">{#N/A,#N/A,FALSE,"KONZERN";#N/A,#N/A,FALSE,"DECKBLATT";#N/A,#N/A,FALSE,"BILANZ";#N/A,#N/A,FALSE,"KREDIT";#N/A,#N/A,FALSE,"FEASIBILITY";#N/A,#N/A,FALSE,"BETRIEBSANNAHMEN"}</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 name="Lotterie" localSheetId="18" hidden="1">{"'Sheet1'!$A$1:$H$145"}</definedName>
    <definedName name="Lotterie" hidden="1">{"'Sheet1'!$A$1:$H$145"}</definedName>
    <definedName name="LTB" localSheetId="18" hidden="1">{#N/A,#N/A,FALSE,"KONZERN";#N/A,#N/A,FALSE,"DECKBLATT";#N/A,#N/A,FALSE,"BILANZ";#N/A,#N/A,FALSE,"KREDIT";#N/A,#N/A,FALSE,"FEASIBILITY";#N/A,#N/A,FALSE,"BETRIEBSANNAHMEN"}</definedName>
    <definedName name="LTB" hidden="1">{#N/A,#N/A,FALSE,"KONZERN";#N/A,#N/A,FALSE,"DECKBLATT";#N/A,#N/A,FALSE,"BILANZ";#N/A,#N/A,FALSE,"KREDIT";#N/A,#N/A,FALSE,"FEASIBILITY";#N/A,#N/A,FALSE,"BETRIEBSANNAHMEN"}</definedName>
    <definedName name="ökb" localSheetId="18" hidden="1">{"'Sheet1'!$A$1:$H$145"}</definedName>
    <definedName name="ökb" hidden="1">{"'Sheet1'!$A$1:$H$145"}</definedName>
    <definedName name="post" localSheetId="18" hidden="1">{#N/A,#N/A,FALSE,"KONZERN";#N/A,#N/A,FALSE,"DECKBLATT";#N/A,#N/A,FALSE,"BILANZ";#N/A,#N/A,FALSE,"KREDIT";#N/A,#N/A,FALSE,"FEASIBILITY";#N/A,#N/A,FALSE,"BETRIEBSANNAHMEN"}</definedName>
    <definedName name="post" hidden="1">{#N/A,#N/A,FALSE,"KONZERN";#N/A,#N/A,FALSE,"DECKBLATT";#N/A,#N/A,FALSE,"BILANZ";#N/A,#N/A,FALSE,"KREDIT";#N/A,#N/A,FALSE,"FEASIBILITY";#N/A,#N/A,FALSE,"BETRIEBSANNAHMEN"}</definedName>
    <definedName name="sdsds" localSheetId="18" hidden="1">{#N/A,#N/A,FALSE,"KONZERN";#N/A,#N/A,FALSE,"DECKBLATT";#N/A,#N/A,FALSE,"BILANZ";#N/A,#N/A,FALSE,"KREDIT";#N/A,#N/A,FALSE,"FEASIBILITY";#N/A,#N/A,FALSE,"BETRIEBSANNAHMEN"}</definedName>
    <definedName name="sdsds" hidden="1">{#N/A,#N/A,FALSE,"KONZERN";#N/A,#N/A,FALSE,"DECKBLATT";#N/A,#N/A,FALSE,"BILANZ";#N/A,#N/A,FALSE,"KREDIT";#N/A,#N/A,FALSE,"FEASIBILITY";#N/A,#N/A,FALSE,"BETRIEBSANNAHMEN"}</definedName>
    <definedName name="Sparda" localSheetId="18" hidden="1">{#N/A,#N/A,FALSE,"MPALLG";#N/A,#N/A,FALSE,"TITEL"}</definedName>
    <definedName name="Sparda" hidden="1">{#N/A,#N/A,FALSE,"MPALLG";#N/A,#N/A,FALSE,"TITEL"}</definedName>
    <definedName name="Stichtag">CTRL!$C$2</definedName>
    <definedName name="Sy_nop" hidden="1">2</definedName>
    <definedName name="wrn.FEAS_A3." localSheetId="18" hidden="1">{#N/A,#N/A,FALSE,"MPFEAS_2";#N/A,#N/A,FALSE,"MPFEAS_1";#N/A,#N/A,FALSE,"MPFEAS";#N/A,#N/A,FALSE,"KREDIT"}</definedName>
    <definedName name="wrn.FEAS_A3." hidden="1">{#N/A,#N/A,FALSE,"MPFEAS_2";#N/A,#N/A,FALSE,"MPFEAS_1";#N/A,#N/A,FALSE,"MPFEAS";#N/A,#N/A,FALSE,"KREDIT"}</definedName>
    <definedName name="wrn.FEAS_A4." localSheetId="18" hidden="1">{#N/A,#N/A,FALSE,"MPALLG";#N/A,#N/A,FALSE,"TITEL"}</definedName>
    <definedName name="wrn.FEAS_A4." hidden="1">{#N/A,#N/A,FALSE,"MPALLG";#N/A,#N/A,FALSE,"TITEL"}</definedName>
    <definedName name="wrn.FEASIBILITY." localSheetId="18" hidden="1">{#N/A,#N/A,FALSE,"KONZERN";#N/A,#N/A,FALSE,"DECKBLATT";#N/A,#N/A,FALSE,"BILANZ";#N/A,#N/A,FALSE,"KREDIT";#N/A,#N/A,FALSE,"FEASIBILITY";#N/A,#N/A,FALSE,"BETRIEBSANNAHMEN"}</definedName>
    <definedName name="wrn.FEASIBILITY." hidden="1">{#N/A,#N/A,FALSE,"KONZERN";#N/A,#N/A,FALSE,"DECKBLATT";#N/A,#N/A,FALSE,"BILANZ";#N/A,#N/A,FALSE,"KREDIT";#N/A,#N/A,FALSE,"FEASIBILITY";#N/A,#N/A,FALSE,"BETRIEBSANNAHMEN"}</definedName>
    <definedName name="Z_709C9E53_5B3B_4D93_AAE4_289204A07508_.wvu.Cols" hidden="1">'[2]op.costs&amp;other'!$G$1:$K$65536</definedName>
    <definedName name="Z_709C9E53_5B3B_4D93_AAE4_289204A07508_.wvu.Rows" hidden="1">'[2]op.costs&amp;other'!$A$14:$IV$18,'[2]op.costs&amp;other'!#REF!,'[2]op.costs&amp;other'!#REF!</definedName>
    <definedName name="Z_86F8CA99_3DDC_40A3_8920_586014BB569A_.wvu.Rows" hidden="1">'[2]op.costs&amp;other'!$A$1:$IV$7,'[2]op.costs&amp;other'!$A$14:$IV$19,'[2]op.costs&amp;other'!#REF!,'[2]op.costs&amp;other'!#REF!,'[2]op.costs&amp;other'!#REF!</definedName>
    <definedName name="Z_ADAD8383_D1F6_4407_A4C1_45D663DE41AD_.wvu.Rows" hidden="1">'[2]op.costs&amp;other'!$A$14:$IV$18,'[2]op.costs&amp;other'!#REF!,'[2]op.costs&amp;other'!#REF!</definedName>
    <definedName name="zeee" localSheetId="18" hidden="1">{#N/A,#N/A,FALSE,"MPALLG";#N/A,#N/A,FALSE,"TITEL"}</definedName>
    <definedName name="zeee" hidden="1">{#N/A,#N/A,FALSE,"MPALLG";#N/A,#N/A,FALSE,"TITEL"}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38" l="1"/>
  <c r="J8" i="38"/>
  <c r="K8" i="38"/>
  <c r="H8" i="38"/>
  <c r="K7" i="38"/>
  <c r="J7" i="38"/>
  <c r="I7" i="38"/>
  <c r="K9" i="23"/>
  <c r="J9" i="23"/>
  <c r="I9" i="23"/>
  <c r="H9" i="23"/>
  <c r="B3" i="125"/>
  <c r="B3" i="124"/>
  <c r="B3" i="123"/>
  <c r="B3" i="122"/>
  <c r="B4" i="81" l="1"/>
  <c r="B4" i="120"/>
  <c r="B4" i="121"/>
  <c r="B3" i="119"/>
  <c r="B1" i="31" l="1"/>
  <c r="B35" i="77"/>
  <c r="B36" i="77" s="1"/>
  <c r="B3" i="118" l="1"/>
  <c r="B3" i="116"/>
  <c r="B3" i="115"/>
  <c r="B3" i="33"/>
  <c r="B3" i="34"/>
  <c r="B3" i="32" l="1"/>
  <c r="B3" i="35" l="1"/>
  <c r="B3" i="110" l="1"/>
  <c r="B3" i="62"/>
  <c r="B3" i="30"/>
  <c r="B3" i="27"/>
  <c r="B3" i="26"/>
  <c r="B3" i="25"/>
  <c r="B3" i="23" l="1"/>
  <c r="B3" i="61"/>
  <c r="B3" i="58"/>
  <c r="B3" i="57"/>
  <c r="B3" i="55"/>
  <c r="B3" i="54"/>
  <c r="B3" i="40"/>
  <c r="B3" i="39"/>
  <c r="B3" i="53"/>
  <c r="B3" i="73"/>
  <c r="B3" i="72" l="1"/>
  <c r="B3" i="71"/>
  <c r="B3" i="69"/>
  <c r="B3" i="68"/>
  <c r="B3" i="84"/>
  <c r="B3" i="67"/>
  <c r="B3" i="38"/>
  <c r="H7" i="38"/>
  <c r="D7" i="38"/>
  <c r="B3" i="48"/>
  <c r="D7" i="47"/>
  <c r="B3" i="47"/>
  <c r="B3" i="46"/>
  <c r="B3" i="83"/>
  <c r="B3" i="82"/>
  <c r="B18" i="80" l="1"/>
  <c r="B14" i="80"/>
  <c r="B10" i="80"/>
  <c r="B3" i="80"/>
  <c r="B3" i="36"/>
  <c r="B3" i="78"/>
  <c r="B31" i="77"/>
  <c r="B10" i="77"/>
  <c r="B11" i="77" s="1"/>
  <c r="B12" i="77" s="1"/>
  <c r="B13" i="77" s="1"/>
  <c r="B14" i="77" s="1"/>
  <c r="B17" i="77" s="1"/>
  <c r="B18" i="77" s="1"/>
  <c r="B3" i="77"/>
  <c r="D6" i="50"/>
  <c r="B3" i="50"/>
  <c r="F7" i="49"/>
  <c r="D7" i="49"/>
  <c r="B3" i="49"/>
  <c r="B32" i="77" l="1"/>
  <c r="B19" i="77"/>
  <c r="B20" i="77" s="1"/>
  <c r="B21" i="77" s="1"/>
  <c r="B22" i="77" s="1"/>
  <c r="B23" i="77" s="1"/>
  <c r="B24" i="77" s="1"/>
  <c r="B25" i="77" s="1"/>
  <c r="B26" i="77" s="1"/>
  <c r="B27" i="77" s="1"/>
</calcChain>
</file>

<file path=xl/sharedStrings.xml><?xml version="1.0" encoding="utf-8"?>
<sst xmlns="http://schemas.openxmlformats.org/spreadsheetml/2006/main" count="3885" uniqueCount="1570">
  <si>
    <t>Meldebögen gemäß Durchführungsverordnung (EU) 2021/637</t>
  </si>
  <si>
    <t>Artikel</t>
  </si>
  <si>
    <t>Anhang</t>
  </si>
  <si>
    <t>Meldebogen</t>
  </si>
  <si>
    <t>Name</t>
  </si>
  <si>
    <t>Offenlegung von Schlüsselparametern und Übersicht über die risikogewichteten Positionsbeträge</t>
  </si>
  <si>
    <t>I</t>
  </si>
  <si>
    <t>EU OV1</t>
  </si>
  <si>
    <t>Übersicht über die Gesamtrisikobeträge</t>
  </si>
  <si>
    <t>EU KM1</t>
  </si>
  <si>
    <t>Schlüsselparameter</t>
  </si>
  <si>
    <t>Offenlegung des Anwendungsbereichs</t>
  </si>
  <si>
    <t>V</t>
  </si>
  <si>
    <t>EU LI1</t>
  </si>
  <si>
    <t>Unterschiede zwischen dem Konsolidierungskreis für Rechnungslegungszwecke und dem aufsichtlichen Konsolidierungskreis und Zuordnung (Mapping) von Abschlusskategorien zu aufsichtsrechtlichen Risikokategorien</t>
  </si>
  <si>
    <t>EU LI2</t>
  </si>
  <si>
    <t>Hauptursachen für Unterschiede zwischen aufsichtsrechtlichen Risikopositionsbeträgen und Buchwerten im Jahresabschluss</t>
  </si>
  <si>
    <t>Offenlegung von Eigenmitteln</t>
  </si>
  <si>
    <t>VII</t>
  </si>
  <si>
    <t>EU CC1</t>
  </si>
  <si>
    <t>Zusammensetzung der aufsichtsrechtlichen Eigenmittel</t>
  </si>
  <si>
    <t>EU CC2</t>
  </si>
  <si>
    <t>Abstimmung der aufsichtsrechtlichen Eigenmittel mit der in den geprüften Abschlüssen enthaltenen Bilanz</t>
  </si>
  <si>
    <t>EU CCA</t>
  </si>
  <si>
    <t>Hauptmerkmale von Instrumenten aufsichtsrechtlicher Eigenmittel und Instrumenten berücksichtigungsfähiger Verbindlichkeiten (CET1)</t>
  </si>
  <si>
    <t>Hauptmerkmale von Instrumenten aufsichtsrechtlicher Eigenmittel und Instrumenten berücksichtigungsfähiger Verbindlichkeiten (AT1)</t>
  </si>
  <si>
    <t>Hauptmerkmale von Instrumenten aufsichtsrechtlicher Eigenmittel und Instrumenten berücksichtigungsfähiger Verbindlichkeiten (Ergänzungskapital)</t>
  </si>
  <si>
    <t>Offenlegung von antizyklischen Kapitalpuffern</t>
  </si>
  <si>
    <t>IX</t>
  </si>
  <si>
    <t>EU CCyB1</t>
  </si>
  <si>
    <t>Geografische Verteilung der für die Berechnung des antizyklischen Kapitalpuffers wesentlichen Kreditrisikopositionen</t>
  </si>
  <si>
    <t>EU CCyB2</t>
  </si>
  <si>
    <t>Höhe des institutsspezifischen antizyklischen Kapitalpuffers</t>
  </si>
  <si>
    <t>Offenlegung der Verschuldungsquote</t>
  </si>
  <si>
    <t>XI</t>
  </si>
  <si>
    <t>EU LR1</t>
  </si>
  <si>
    <t>LRSum – Summarische Abstimmung zwischen bilanzierten Aktiva und Risikopositionen für die Verschuldungsquote</t>
  </si>
  <si>
    <t>EU LR2</t>
  </si>
  <si>
    <t>LRCom – Einheitliche Offenlegung der Verschuldungsquote</t>
  </si>
  <si>
    <t>EU LR3</t>
  </si>
  <si>
    <t>LRSpl – Aufgliederung der bilanzwirksamen Risikopositionen (ohne Derivate, SFTs und ausgenommene Risikopositionen)</t>
  </si>
  <si>
    <t>Offenlegung von Liquiditätsanforderungen</t>
  </si>
  <si>
    <t>XIII</t>
  </si>
  <si>
    <t>EU LIQ1</t>
  </si>
  <si>
    <t>Quantitative Angaben zur LCR</t>
  </si>
  <si>
    <t>EU LIQ2</t>
  </si>
  <si>
    <t>Strukturelle Liquiditätsquote</t>
  </si>
  <si>
    <t>Offenlegung des Kredit- und des Verwässerungsrisikos sowie der Kreditqualität</t>
  </si>
  <si>
    <t>XV</t>
  </si>
  <si>
    <t>EU CR1</t>
  </si>
  <si>
    <t>Vertragsgemäß bediente und notleidende Risikopositionen und damit verbundene Rückstellungen</t>
  </si>
  <si>
    <t>EU CR1-A</t>
  </si>
  <si>
    <t>Restlaufzeit von Risikopositionen</t>
  </si>
  <si>
    <t>EU CR2</t>
  </si>
  <si>
    <t>Veränderung des Bestands notleidender Darlehen und Kredite</t>
  </si>
  <si>
    <t>EU CQ1</t>
  </si>
  <si>
    <t>Kreditqualität gestundeter Risikopositionen</t>
  </si>
  <si>
    <t>EU CQ3</t>
  </si>
  <si>
    <t>Kreditqualität vertragsgemäß bedienter und notleidender Risikopositionen nach Überfälligkeit in Tagen</t>
  </si>
  <si>
    <t>EU CQ4</t>
  </si>
  <si>
    <t>Qualität notleidender Risikopositionen nach geografischem Gebiet</t>
  </si>
  <si>
    <t>EU CQ5</t>
  </si>
  <si>
    <t>Kreditqualität von Darlehen und Kredite an nichtfinanzielle Kapitalgesellschaften nach Wirtschaftszweig</t>
  </si>
  <si>
    <t>Offenlegung der Verwendung von Kreditrisikominderungstechniken</t>
  </si>
  <si>
    <t>XVII</t>
  </si>
  <si>
    <t>EU CR3</t>
  </si>
  <si>
    <t>CRM techniques overview:  Disclosure of the use of credit risk mitigation techniques</t>
  </si>
  <si>
    <t>Offenlegung der Verwendung des Standardansatzes</t>
  </si>
  <si>
    <t>XIX</t>
  </si>
  <si>
    <t>EU CR4</t>
  </si>
  <si>
    <t>Standardansatz – Kreditrisiko und Wirkung der Kreditrisikominderung</t>
  </si>
  <si>
    <t>EU CR5</t>
  </si>
  <si>
    <t>Standardansatz</t>
  </si>
  <si>
    <t>Offenlegung der Anwendung des IRB-Ansatzes auf Kreditrisiken</t>
  </si>
  <si>
    <t>XXI</t>
  </si>
  <si>
    <t>EU CR6</t>
  </si>
  <si>
    <t>IRB-Ansatz – Kreditrisikopositionen nach Risikopositionsklasse und PD-Bandbreite (A-IRB)</t>
  </si>
  <si>
    <t>IRB-Ansatz – Kreditrisikopositionen nach Risikopositionsklasse und PD-Bandbreite (F-IRB)</t>
  </si>
  <si>
    <t>EU CR6-A</t>
  </si>
  <si>
    <t>Umfang der Verwendung von IRB- und SA-Ansatz</t>
  </si>
  <si>
    <t>EU CR7-A</t>
  </si>
  <si>
    <t>IRB-Ansatz – Offenlegung des Rückgriffs auf CRM-Techniken</t>
  </si>
  <si>
    <t>EU CR8</t>
  </si>
  <si>
    <t>RWEA-Flussrechnung der Kreditrisiken gemäß IRB-Ansatz</t>
  </si>
  <si>
    <t>EU CR9</t>
  </si>
  <si>
    <t>Offenlegung von Spezialfinanzierungs- und Beteiligungspositionen nach dem einfachen Risikogewichtungsansatz</t>
  </si>
  <si>
    <t>XXIII</t>
  </si>
  <si>
    <t>EU CR10</t>
  </si>
  <si>
    <t>Spezialfinanzierungen und Beteiligungspositionen nach dem einfachen Risikogewichtungsansatz</t>
  </si>
  <si>
    <t>Offenlegung des Gegenparteiausfallrisikos</t>
  </si>
  <si>
    <t>XXV</t>
  </si>
  <si>
    <t>EU CCR1</t>
  </si>
  <si>
    <t>Analyse der CCR-Risikoposition nach Ansatz</t>
  </si>
  <si>
    <t>EU CCR2</t>
  </si>
  <si>
    <t>Eigenmittelanforderungen für das CVA-Risiko</t>
  </si>
  <si>
    <t>EU CCR3</t>
  </si>
  <si>
    <t>Standardansatz – CCR-Risikopositionen nach regulatorischer Risikopositionsklasse und Risikogewicht</t>
  </si>
  <si>
    <t>EU CCR4</t>
  </si>
  <si>
    <t>IRB-Ansatz – CCR-Risikopositionen nach Risikopositionsklasse und PD-Skala</t>
  </si>
  <si>
    <t>EU CCR5</t>
  </si>
  <si>
    <t>Zusammensetzung der Sicherheiten für CCR-Risikopositionen</t>
  </si>
  <si>
    <t>EU CCR8</t>
  </si>
  <si>
    <t>Risikopositionen gegenüber zentralen Gegenparteien (CCPs)</t>
  </si>
  <si>
    <t>Offenlegung des Risikos aus Verbriefungspositionen</t>
  </si>
  <si>
    <t>XXVII</t>
  </si>
  <si>
    <t>EU SEC1</t>
  </si>
  <si>
    <t>Verbriefungspositionen im Anlagebuch</t>
  </si>
  <si>
    <t>EU SEC3</t>
  </si>
  <si>
    <t>Verbriefungspositionen im Anlagebuch und damit verbundene Eigenkapitalanforderungen – Institut, das als Originator oder Sponsor auftritt</t>
  </si>
  <si>
    <t>EU SEC4</t>
  </si>
  <si>
    <t>Verbriefungspositionen im Anlagebuch und damit verbundene Eigenkapitalanforderungen – Institut, das als Anleger auftritt</t>
  </si>
  <si>
    <t>EU SEC5</t>
  </si>
  <si>
    <t>Vom Institut verbriefte Risikopositionen – ausgefallene Risikopositionen und spezifische Kreditrisikoanpassungen</t>
  </si>
  <si>
    <t>Offenlegung des operationellen Risikos</t>
  </si>
  <si>
    <t>XXXI</t>
  </si>
  <si>
    <t>EU OR1</t>
  </si>
  <si>
    <t>Eigenmittelanforderungen für das operationelle Risiko und risikogewichtete Positionsbeträge</t>
  </si>
  <si>
    <t>Offenlegung der Vergütungspolitik</t>
  </si>
  <si>
    <t>XXXIII</t>
  </si>
  <si>
    <t>EU REM1</t>
  </si>
  <si>
    <t>Für das Geschäftsjahr gewährte Vergütung</t>
  </si>
  <si>
    <t>EU REM2</t>
  </si>
  <si>
    <t>Sonderzahlungen an Mitarbeiter, deren berufliche Tätigkeiten einen wesentlichen Einfluss auf das Risikoprofil des Instituts haben (identifizierte Mitarbeiter)</t>
  </si>
  <si>
    <t>EU REM3</t>
  </si>
  <si>
    <t>Zurückbehaltene Vergütung</t>
  </si>
  <si>
    <t>EU REM4</t>
  </si>
  <si>
    <t>Vergütungen von 1 Mio. EUR oder mehr pro Jahr</t>
  </si>
  <si>
    <t>EU REM5</t>
  </si>
  <si>
    <t>Angaben zur Vergütung der Mitarbeiter, deren berufliche Tätigkeiten einen wesentlichen Einfluss auf das Risikoprofil des Instituts haben (identifizierte Mitarbeiter)</t>
  </si>
  <si>
    <t>Informationen zur Vergütung nach § 16 Abs. 1 Nr. 3 IVV</t>
  </si>
  <si>
    <t>Offenlegung von belasteten und unbelasteten Vermögenswerten</t>
  </si>
  <si>
    <t>XXXV</t>
  </si>
  <si>
    <t>EU AE1</t>
  </si>
  <si>
    <t>Belastete und unbelastete Vermögenswerte</t>
  </si>
  <si>
    <t>EU AE2</t>
  </si>
  <si>
    <t>Entgegengenommene Sicherheiten und begebene eigene Schuldverschreibungen</t>
  </si>
  <si>
    <t>EU AE3</t>
  </si>
  <si>
    <t>Belastungsquellen</t>
  </si>
  <si>
    <t>Die Datei ist für Datenverarbeitungszwecke konzipiert, der Fokus liegt nicht auf Druckbarkeit.</t>
  </si>
  <si>
    <t>Ein Wert von "–" bedeutet, dass der Wert gerundet &lt; 1 Mio. € beträgt oder kein Wert vorliegt.</t>
  </si>
  <si>
    <t>Das Runden kann dazu führen, dass die Summe der Einzelpositionen nicht mit der (gerundeten) Summe übereinstimmt.</t>
  </si>
  <si>
    <t>OLB AG - Disclaimer</t>
  </si>
  <si>
    <t xml:space="preserve">DISCLAIMER: </t>
  </si>
  <si>
    <t xml:space="preserve">Dieses Dokument dient ausschließlich der allgemeinen Information über die OLB AG.
Die Informationen stellen weder eine Anlage- oder sonstige Beratung noch eine Aufforderung zur Teilnahme an einem Anlagegeschäft dar. 
Dieses Dokument stellt weder ein Angebot noch eine Empfehlung zum Kauf von Wertpapieren oder anderen Anlagen oder Finanzprodukten dar. Die in diesem Dokument enthaltenen Informationen lassen aufgrund der in der Vergangenheit erzielten Ergebnisse keine verlässlichen Rückschlüsse auf die zukünftige Entwicklung zu. 
Die OLB AG gibt keine ausdrückliche oder stillschweigende Zusicherung in Bezug auf die Richtigkeit, Zuverlässigkeit oder Vollständigkeit der in diesem Dokument enthaltenen Informationen. Die OLB AG lehnt jede ausdrückliche oder stillschweigende Gewährleistung in Bezug auf die hierin enthaltenen Informationen ab.
Die OLB AG oder mit ihr verbundene Unternehmen haften in keinem Fall für Verluste, Schäden, Kosten oder sonstige Aufwendungen jeglicher Art (einschließlich, aber nicht beschränkt auf direkte, indirekte, Folge- oder Sonderschäden oder entgangenen Gewinn), die sich aus oder im Zusammenhang mit der Verwendung der in diesem Dokument enthaltenen Informationen oder mit Handlungen ergeben, die im Vertrauen auf diese Informationen vorgenommen wurden. Die OLB AG übernimmt keine Verpflichtung, die in diesem Dokument enthaltenen Informationen zu aktualisieren. Der Inhalt dieses Dokuments darf nicht als Ersatz für eine professionelle Beratung angesehen werden. </t>
  </si>
  <si>
    <t>Stichtag</t>
  </si>
  <si>
    <t>31.12.2023</t>
  </si>
  <si>
    <t>Einheit Mio.</t>
  </si>
  <si>
    <t xml:space="preserve"> - in Mio. €</t>
  </si>
  <si>
    <t>Einheit Tsd.</t>
  </si>
  <si>
    <t xml:space="preserve"> - in Tsd. €</t>
  </si>
  <si>
    <r>
      <t xml:space="preserve">Meldebogen </t>
    </r>
    <r>
      <rPr>
        <b/>
        <sz val="11"/>
        <color rgb="FF007858"/>
        <rFont val="Arial Narrow"/>
        <family val="2"/>
      </rPr>
      <t>EU OV1</t>
    </r>
    <r>
      <rPr>
        <b/>
        <sz val="11"/>
        <color theme="1"/>
        <rFont val="Arial Narrow"/>
        <family val="2"/>
      </rPr>
      <t xml:space="preserve"> – Übersicht über die Gesamtrisikobeträge</t>
    </r>
  </si>
  <si>
    <t>Gesamtrisikobetrag (TREA)</t>
  </si>
  <si>
    <t>Eigenmittel-anforderungen insgesamt</t>
  </si>
  <si>
    <t>a</t>
  </si>
  <si>
    <t>b</t>
  </si>
  <si>
    <t>c</t>
  </si>
  <si>
    <t>Kreditrisiko (ohne Gegenparteiausfallrisiko)</t>
  </si>
  <si>
    <t>Davon: Standardansatz</t>
  </si>
  <si>
    <t>Davon: IRB-Basisansatz (F-IRB)</t>
  </si>
  <si>
    <t>Davon: Slotting-Ansatz</t>
  </si>
  <si>
    <t>EU 4a</t>
  </si>
  <si>
    <t>Davon: Beteiligungspositionen nach dem einfachen Risikogewichtungsansatz</t>
  </si>
  <si>
    <t>Davon: Fortgeschrittener IRB-Ansatz (A-IRB)</t>
  </si>
  <si>
    <t>Gegenparteiausfallrisiko – CCR</t>
  </si>
  <si>
    <t>Davon: Auf einem internen Modell beruhende Methode (IMM)</t>
  </si>
  <si>
    <t>EU 8a</t>
  </si>
  <si>
    <t>Davon: Risikopositionen gegenüber einer CCP</t>
  </si>
  <si>
    <t>EU 8b</t>
  </si>
  <si>
    <t>Davon: Anpassung der Kreditbewertung (CVA)</t>
  </si>
  <si>
    <t>Davon: Sonstiges CCR</t>
  </si>
  <si>
    <t>Entfällt</t>
  </si>
  <si>
    <t>Abwicklungsrisiko</t>
  </si>
  <si>
    <t>Verbriefungspositionen im Anlagebuch (nach Anwendung der Obergrenze)</t>
  </si>
  <si>
    <t>Davon: SEC-IRBA</t>
  </si>
  <si>
    <t>Davon: SEC-ERBA (einschl. IAA)</t>
  </si>
  <si>
    <t>Davon: SEC-SA</t>
  </si>
  <si>
    <t>EU 19a</t>
  </si>
  <si>
    <t>Davon: 1 250 % / Abzug</t>
  </si>
  <si>
    <t>Positions-, Währungs- und Warenpositionsrisiken (Marktrisiko)</t>
  </si>
  <si>
    <t>Davon: IMA</t>
  </si>
  <si>
    <t>EU 22a</t>
  </si>
  <si>
    <t>Großkredite</t>
  </si>
  <si>
    <t>Operationelles Risiko</t>
  </si>
  <si>
    <t>EU 23a</t>
  </si>
  <si>
    <t>Davon: Basisindikatoransatz</t>
  </si>
  <si>
    <t>EU 23b</t>
  </si>
  <si>
    <t>EU 23c</t>
  </si>
  <si>
    <t>Davon: Fortgeschrittener Messansatz</t>
  </si>
  <si>
    <t>Beträge unter den Abzugsschwellenwerten (mit einem Risikogewicht von 250 %)</t>
  </si>
  <si>
    <t>Gesamt</t>
  </si>
  <si>
    <r>
      <t xml:space="preserve">Meldebogen </t>
    </r>
    <r>
      <rPr>
        <b/>
        <sz val="11"/>
        <color rgb="FF007858"/>
        <rFont val="Arial Narrow"/>
        <family val="2"/>
      </rPr>
      <t>EU KM1</t>
    </r>
    <r>
      <rPr>
        <b/>
        <sz val="11"/>
        <color theme="1"/>
        <rFont val="Arial Narrow"/>
        <family val="2"/>
      </rPr>
      <t xml:space="preserve"> – Schlüsselparameter</t>
    </r>
  </si>
  <si>
    <t>d</t>
  </si>
  <si>
    <t>e</t>
  </si>
  <si>
    <t>k. A.</t>
  </si>
  <si>
    <t>Verfügbare Eigenmittel (Beträge)</t>
  </si>
  <si>
    <t>Hartes Kernkapital (CET1)</t>
  </si>
  <si>
    <t>Kernkapital (T1)</t>
  </si>
  <si>
    <t>Gesamtkapital</t>
  </si>
  <si>
    <t>Risikogewichtete Positionsbeträge</t>
  </si>
  <si>
    <t>Gesamtrisikobetrag</t>
  </si>
  <si>
    <t>Kapitalquoten (in % des risikogewichteten Positionsbetrags)</t>
  </si>
  <si>
    <t>Harte Kernkapitalquote (CET1-Quote) (%)</t>
  </si>
  <si>
    <t>Kernkapitalquote (%)</t>
  </si>
  <si>
    <t>Gesamtkapitalquote (%)</t>
  </si>
  <si>
    <t>Zusätzliche Eigenmittelanforderungen für andere Risiken als das Risiko einer übermäßigen Verschuldung (in % des risikogewichteten Positionsbetrags)</t>
  </si>
  <si>
    <t>EU 7a</t>
  </si>
  <si>
    <t>Zusätzliche Eigenmittelanforderungen für andere Risiken als das Risiko einer übermäßigen Verschuldung (%)</t>
  </si>
  <si>
    <t>EU 7b</t>
  </si>
  <si>
    <t>Davon: in Form von CET1 vorzuhalten (Prozentpunkte)</t>
  </si>
  <si>
    <t>EU 7c</t>
  </si>
  <si>
    <t>Davon: in Form von T1 vorzuhalten (Prozentpunkte)</t>
  </si>
  <si>
    <t>EU 7d</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</si>
  <si>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</si>
  <si>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</si>
  <si>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</si>
  <si>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</si>
  <si>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</si>
  <si>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</si>
  <si>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</si>
  <si>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</si>
  <si>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EU 10a</t>
  </si>
  <si>
    <t>Puffer für sonstige systemrelevante Institute (%)</t>
  </si>
  <si>
    <t>Kombinierte Kapitalpufferanforderung (%)</t>
  </si>
  <si>
    <t>EU 11a</t>
  </si>
  <si>
    <t>Gesamtkapitalanforderungen (%)</t>
  </si>
  <si>
    <t>Nach Erfüllung der SREP-Gesamtkapitalanforderung 
verfügbares CET1 (%)</t>
  </si>
  <si>
    <t>Verschuldungsquote</t>
  </si>
  <si>
    <t>Gesamtrisikopositionsmessgröße</t>
  </si>
  <si>
    <t>Verschuldungsquote (%)</t>
  </si>
  <si>
    <t>Zusätzliche Eigenmittelanforderungen für das Risiko einer übermäßigen Verschuldung (in % der Gesamtrisikopositionsmessgröße)</t>
  </si>
  <si>
    <t>EU 14a</t>
  </si>
  <si>
    <t>Zusätzliche Eigenmittelanforderungen für das 
Risiko einer übermäßigen Verschuldung (%)</t>
  </si>
  <si>
    <t>EU 14b</t>
  </si>
  <si>
    <t>EU 14c</t>
  </si>
  <si>
    <t>SREP-Gesamtverschuldungsquote (%)</t>
  </si>
  <si>
    <t>Anforderung für den Puffer bei der Verschuldungsquote und die Gesamtverschuldungsquote (in % der Gesamtrisikopositionsmessgröße)</t>
  </si>
  <si>
    <t>EU 14d</t>
  </si>
  <si>
    <t>Puffer bei der Verschuldungsquote (%)</t>
  </si>
  <si>
    <t>EU 14e</t>
  </si>
  <si>
    <t>Gesamtverschuldungsquote (%)</t>
  </si>
  <si>
    <t>Liquiditätsdeckungsquote</t>
  </si>
  <si>
    <t>Liquide Aktiva hoher Qualität (HQLA) insgesamt 
(gewichteter Wert – Durchschnitt)</t>
  </si>
  <si>
    <t>EU 16a</t>
  </si>
  <si>
    <t>Mittelabflüsse – Gewichteter Gesamtwert</t>
  </si>
  <si>
    <t>EU 16b</t>
  </si>
  <si>
    <t>Mittelzuflüsse – Gewichteter Gesamtwert</t>
  </si>
  <si>
    <t>Nettomittelabflüsse insgesamt (angepasster Wert)</t>
  </si>
  <si>
    <t>Liquiditätsdeckungsquote (%)</t>
  </si>
  <si>
    <t>Verfügbare stabile Refinanzierung, gesamt</t>
  </si>
  <si>
    <t>Erforderliche stabile Refinanzierung, gesamt</t>
  </si>
  <si>
    <t>Strukturelle Liquiditätsquote (NSFR) (%)</t>
  </si>
  <si>
    <r>
      <t xml:space="preserve">Die Spalten </t>
    </r>
    <r>
      <rPr>
        <i/>
        <sz val="11"/>
        <color rgb="FF007858"/>
        <rFont val="Arial Narrow"/>
        <family val="2"/>
      </rPr>
      <t>b</t>
    </r>
    <r>
      <rPr>
        <i/>
        <sz val="11"/>
        <rFont val="Arial Narrow"/>
        <family val="2"/>
      </rPr>
      <t xml:space="preserve"> und </t>
    </r>
    <r>
      <rPr>
        <i/>
        <sz val="11"/>
        <color rgb="FF007858"/>
        <rFont val="Arial Narrow"/>
        <family val="2"/>
      </rPr>
      <t>d</t>
    </r>
    <r>
      <rPr>
        <i/>
        <sz val="11"/>
        <rFont val="Arial Narrow"/>
        <family val="2"/>
      </rPr>
      <t xml:space="preserve"> werden nicht berichtet, da sie für die OLB als </t>
    </r>
    <r>
      <rPr>
        <i/>
        <sz val="11"/>
        <color rgb="FF007858"/>
        <rFont val="Arial Narrow"/>
        <family val="2"/>
      </rPr>
      <t>anderes, börsennotiertes Institut gemäß CRR</t>
    </r>
    <r>
      <rPr>
        <i/>
        <sz val="11"/>
        <rFont val="Arial Narrow"/>
        <family val="2"/>
      </rPr>
      <t xml:space="preserve"> keine Offenlegungsstichtage waren.</t>
    </r>
  </si>
  <si>
    <r>
      <t xml:space="preserve">Meldebogen </t>
    </r>
    <r>
      <rPr>
        <b/>
        <sz val="11"/>
        <color rgb="FF007858"/>
        <rFont val="Arial Narrow"/>
        <family val="2"/>
      </rPr>
      <t>EU LI1</t>
    </r>
    <r>
      <rPr>
        <b/>
        <sz val="11"/>
        <rFont val="Arial Narrow"/>
        <family val="2"/>
      </rPr>
      <t xml:space="preserve"> – Unterschiede zwischen dem Konsolidierungskreis für Rechnungslegungszwecke und dem aufsichtlichen Konsolidierungskreis und Zuordnung (Mapping) von Abschlusskategorien zu aufsichtsrechtlichen Risikokategorien</t>
    </r>
  </si>
  <si>
    <t>f</t>
  </si>
  <si>
    <t>g</t>
  </si>
  <si>
    <t xml:space="preserve"> </t>
  </si>
  <si>
    <t>Buchwerte der Posten, die</t>
  </si>
  <si>
    <t>dem 
Kreditrisikorahmen unterliegen</t>
  </si>
  <si>
    <t>dem 
CCR-Rahmen unterliegen</t>
  </si>
  <si>
    <t>dem 
Verbriefungsrahmen unterliegen</t>
  </si>
  <si>
    <t>dem 
Marktrisikorahmen unterliegen</t>
  </si>
  <si>
    <t>keinen Eigenmittelanforderungen unterliegen oder die Eigenmittelabzügen unterliegen</t>
  </si>
  <si>
    <t>Aufschlüsselung nach Aktivaklassen gemäß Bilanz im veröffentlichten Jahresabschluss</t>
  </si>
  <si>
    <t>Barreserve</t>
  </si>
  <si>
    <t>Schuldtitel öffentlicher Stellen und Wechsel, die zur Refinanzierung bei Zentralnotenbanken zugelassen sind</t>
  </si>
  <si>
    <t>Forderungen an Kreditinstitute</t>
  </si>
  <si>
    <t>Forderungen an Kunden</t>
  </si>
  <si>
    <t>Schuldverschreibungen und andere festverzinsliche Wertpapiere</t>
  </si>
  <si>
    <t>Aktien und andere nicht festverzinsliche Wertpapiere</t>
  </si>
  <si>
    <t>6a</t>
  </si>
  <si>
    <t>Handelsbestand</t>
  </si>
  <si>
    <t>Beteiligungen</t>
  </si>
  <si>
    <t>Anteile an verbundenen Unternehmen</t>
  </si>
  <si>
    <t>Treuhandvermögen</t>
  </si>
  <si>
    <t>Ausgleichsforderungen gegen die öffentliche Hand einschließlich Schuldverschreibungen aus deren Umtausch</t>
  </si>
  <si>
    <t>Immaterielle Anlagewerte</t>
  </si>
  <si>
    <t>Sachanlagen</t>
  </si>
  <si>
    <t>Eingefordertes, noch nicht eingezahltes Kapital</t>
  </si>
  <si>
    <t>Sonstige Vermögensgegenstände</t>
  </si>
  <si>
    <t>Rechnungsabgrenzungsposten</t>
  </si>
  <si>
    <t>Aktive latente Steuern</t>
  </si>
  <si>
    <t>Aktiver Unterschiedsbetrag aus der Vermögensverrechnung</t>
  </si>
  <si>
    <t>Nicht durch Eigenkapital gedeckter Fehlbetrag</t>
  </si>
  <si>
    <t>x</t>
  </si>
  <si>
    <t>Aktiva insgesamt</t>
  </si>
  <si>
    <t>Aufschlüsselung nach Passivaklassen gemäß Bilanz im veröffentlichten Jahresabschluss</t>
  </si>
  <si>
    <t>1</t>
  </si>
  <si>
    <t>Verbindlichkeiten gegenüber Kreditinstituten</t>
  </si>
  <si>
    <t>Verbindlichkeiten gegenüber Kunden</t>
  </si>
  <si>
    <t>Verbriefte Verbindlichkeiten</t>
  </si>
  <si>
    <t>3a</t>
  </si>
  <si>
    <t>4</t>
  </si>
  <si>
    <t>Treuhandverbindlichkeiten</t>
  </si>
  <si>
    <t>Sonstige Verbindlichkeiten</t>
  </si>
  <si>
    <t>Passive latente Steuern</t>
  </si>
  <si>
    <t>7</t>
  </si>
  <si>
    <t>Rückstellungen</t>
  </si>
  <si>
    <t>8</t>
  </si>
  <si>
    <t>(weggefallen)</t>
  </si>
  <si>
    <t>9</t>
  </si>
  <si>
    <t>Nachrangige Verbindlichkeiten</t>
  </si>
  <si>
    <t>10</t>
  </si>
  <si>
    <t>Genussrechtskapital</t>
  </si>
  <si>
    <t>11</t>
  </si>
  <si>
    <t>Fonds für allgemeine Bankrisiken</t>
  </si>
  <si>
    <t>11a</t>
  </si>
  <si>
    <t>zur Durchführung der beschlossenen Kapitalerhöhung geleistete Beträge</t>
  </si>
  <si>
    <t>12</t>
  </si>
  <si>
    <t>Eigenkapital</t>
  </si>
  <si>
    <t>Passiva insgesamt</t>
  </si>
  <si>
    <r>
      <t xml:space="preserve">Meldebogen </t>
    </r>
    <r>
      <rPr>
        <b/>
        <sz val="11"/>
        <color rgb="FF007858"/>
        <rFont val="Arial Narrow"/>
        <family val="2"/>
      </rPr>
      <t>EU LI2</t>
    </r>
    <r>
      <rPr>
        <b/>
        <sz val="11"/>
        <rFont val="Arial Narrow"/>
        <family val="2"/>
      </rPr>
      <t xml:space="preserve"> – Hauptursachen für Unterschiede zwischen aufsichtsrechtlichen Risikopositionsbeträgen und Buchwerten im Jahresabschluss</t>
    </r>
  </si>
  <si>
    <t>Posten im</t>
  </si>
  <si>
    <t>Kredit-risikorahmen</t>
  </si>
  <si>
    <t>Verbriefungs-rahmen</t>
  </si>
  <si>
    <t>CCR-Rahmen</t>
  </si>
  <si>
    <t>Marktrisiko-rahmen</t>
  </si>
  <si>
    <t>Buchwert der Aktiva im aufsichtlichen Konsolidierungskreis (laut Meldebogen LI1)</t>
  </si>
  <si>
    <t>Buchwert der Passiva im aufsichtlichen Konsolidierungskreis (laut Meldebogen LI1)</t>
  </si>
  <si>
    <t>Gesamtnettobetrag im aufsichtlichen Konsolidierungskreis</t>
  </si>
  <si>
    <t>Außerbilanzielle Beträge</t>
  </si>
  <si>
    <t>Unterschiede in den Bewertungen</t>
  </si>
  <si>
    <t>Unterschiede durch abweichende Nettingregeln außer den in Zeile 2 bereits berücksichtigten</t>
  </si>
  <si>
    <t>Unterschiede durch die Berücksichtigung von Rückstellungen</t>
  </si>
  <si>
    <t>Unterschiede durch Verwendung von Kreditrisikominderungstechniken (CRMs)</t>
  </si>
  <si>
    <t>Unterschiede durch Kreditumrechnungsfaktoren</t>
  </si>
  <si>
    <t>Unterschiede durch Verbriefung mit Risikotransfer</t>
  </si>
  <si>
    <t>Sonstige Unterschiede</t>
  </si>
  <si>
    <t>Für aufsichtsrechtliche Zwecke berücksichtigte Risikopositionsbeträge</t>
  </si>
  <si>
    <r>
      <t xml:space="preserve">Meldebogen </t>
    </r>
    <r>
      <rPr>
        <b/>
        <sz val="11"/>
        <color rgb="FF007858"/>
        <rFont val="Arial Narrow"/>
        <family val="2"/>
      </rPr>
      <t>EU CC1</t>
    </r>
    <r>
      <rPr>
        <b/>
        <sz val="11"/>
        <color theme="1"/>
        <rFont val="Arial Narrow"/>
        <family val="2"/>
      </rPr>
      <t xml:space="preserve"> – Zusammensetzung der aufsichtsrechtlichen Eigenmittel</t>
    </r>
  </si>
  <si>
    <t xml:space="preserve"> a)</t>
  </si>
  <si>
    <t>b)</t>
  </si>
  <si>
    <t>Beträge</t>
  </si>
  <si>
    <t>Quelle nach Referenznummern/ 
-buchstaben der Bilanz im aufsichtsrechtlichen Konsolidierungskreis</t>
  </si>
  <si>
    <t xml:space="preserve">Hartes Kernkapital (CET1): Instrumente und Rücklagen                         </t>
  </si>
  <si>
    <t>Kapitalinstrumente und das mit ihnen verbundene Agio</t>
  </si>
  <si>
    <t>davon: gezeichnetes Kapital</t>
  </si>
  <si>
    <t>A</t>
  </si>
  <si>
    <t>davon: Kapitalrücklage</t>
  </si>
  <si>
    <t>B</t>
  </si>
  <si>
    <t>Einbehaltene Gewinne</t>
  </si>
  <si>
    <t>C</t>
  </si>
  <si>
    <t>Kumuliertes sonstiges Ergebnis (und sonstige Rücklagen)</t>
  </si>
  <si>
    <t>EU-3a</t>
  </si>
  <si>
    <t>D</t>
  </si>
  <si>
    <t>Betrag der Posten im Sinne von Artikel 484 Absatz 3 CRR zuzüglich des damit verbundenen Agios, dessen Anrechnung auf das CET1 ausläuft</t>
  </si>
  <si>
    <t>Minderheitsbeteiligungen (zulässiger Betrag in konsolidiertem CET1)</t>
  </si>
  <si>
    <t>EU-5a</t>
  </si>
  <si>
    <t>Von unabhängiger Seite geprüfte Zwischengewinne, abzüglich aller vorhersehbaren Abgaben oder Dividenden</t>
  </si>
  <si>
    <t>E</t>
  </si>
  <si>
    <t>Hartes Kernkapital (CET1) vor regulatorischen Anpassungen</t>
  </si>
  <si>
    <t>Hartes Kernkapital (CET1): regulatorische Anpassungen</t>
  </si>
  <si>
    <t>Zusätzliche Bewertungsanpassungen (negativer Betrag)</t>
  </si>
  <si>
    <t>F</t>
  </si>
  <si>
    <t>Immaterielle Vermögenswerte (verringert um entsprechende Steuerschulden) (negativer Betrag)</t>
  </si>
  <si>
    <t>G</t>
  </si>
  <si>
    <t>Entfällt.</t>
  </si>
  <si>
    <t>Von der künftigen Rentabilität abhängige latente Steueransprüche mit Ausnahme jener, die aus temporären Differenzen resultieren (verringert um entsprechende Steuerschulden, wenn die Bedingungen nach Artikel 38 Absatz 3 CRR erfüllt sind) (negativer Betrag)</t>
  </si>
  <si>
    <t>Rücklagen aus Gewinnen oder Verlusten aus zeitwertbilanzierten Geschäften zur Absicherung von Zahlungsströmen für nicht zeitwertbilanzierte Finanzinstrumente</t>
  </si>
  <si>
    <t>Negative Beträge aus der Berechnung der erwarteten Verlustbeträge</t>
  </si>
  <si>
    <t>Anstieg des Eigenkapitals, der sich aus verbrieften Aktiva ergibt (negativer Betrag)</t>
  </si>
  <si>
    <t>Durch Veränderungen der eigenen Bonität bedingte Gewinne oder Verluste aus zum beizulegenden Zeitwert bewerteten eigenen Verbindlichkeiten</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</si>
  <si>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</si>
  <si>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</si>
  <si>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</si>
  <si>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</si>
  <si>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</si>
  <si>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EU-20a</t>
  </si>
  <si>
    <t>Risikopositionsbetrag aus folgenden Posten, denen ein Risikogewicht von 1250 % zuzuordnen ist, wenn das Institut als Alternative jenen Risikopositionsbetrag vom Betrag der Posten des harten Kernkapitals abzieht</t>
  </si>
  <si>
    <t>EU-20b</t>
  </si>
  <si>
    <t>davon: aus qualifizierten Beteiligungen außerhalb des Finanzsektors 
(negativer Betrag)</t>
  </si>
  <si>
    <t>EU-20c</t>
  </si>
  <si>
    <t>davon: aus Verbriefungspositionen (negativer Betrag)</t>
  </si>
  <si>
    <t>EU-20d</t>
  </si>
  <si>
    <t>davon: aus Vorleistungen (negativer Betrag)</t>
  </si>
  <si>
    <t>Latente Steueransprüche, die aus temporären Differenzen resultieren (über dem Schwellenwert von 10 %, verringert um entsprechende Steuerschulden, wenn die Bedingungen von Artikel 38 Absatz 3 CRR erfüllt sind) (negativer Betrag)</t>
  </si>
  <si>
    <t>Betrag, der über dem Schwellenwert von 17,65 % liegt (negativer Betrag)</t>
  </si>
  <si>
    <t>davon: direkte, indirekte und synthetische Positionen des Instituts in Instrumenten des harten Kernkapitals von Unternehmen der Finanzbranche, an denen das Institut eine wesentliche Beteiligung hält</t>
  </si>
  <si>
    <t>davon: latente Steueransprüche, die aus temporären Differenzen resultieren</t>
  </si>
  <si>
    <t>EU-25a</t>
  </si>
  <si>
    <t>Verluste des laufenden Geschäftsjahres (negativer Betrag)</t>
  </si>
  <si>
    <t>EU-25b</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</si>
  <si>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</si>
  <si>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Betrag der von den Posten des zusätzlichen Kernkapitals in Abzug zu bringenden Posten, der die Posten des zusätzlichen Kernkapitals des Instituts überschreitet (negativer Betrag)</t>
  </si>
  <si>
    <t>27a</t>
  </si>
  <si>
    <t>Sonstige regulatorische Anpassungen</t>
  </si>
  <si>
    <t>Regulatorische Anpassungen des harten Kernkapitals (CET1) insgesamt</t>
  </si>
  <si>
    <t>Zusätzliches Kernkapital (AT1): Instrumente</t>
  </si>
  <si>
    <t>davon: gemäß anwendbaren Rechnungslegungsstandards als Eigenkapital eingestuft</t>
  </si>
  <si>
    <t>H1</t>
  </si>
  <si>
    <t>davon: gemäß anwendbaren Rechnungslegungsstandards als Passiva eingestuft</t>
  </si>
  <si>
    <t>H2</t>
  </si>
  <si>
    <t>Betrag der Posten im Sinne von Artikel 484 Absatz 4 CRR zuzüglich des damit verbundenen Agios, dessen Anrechnung auf das zusätzliche Kernkapital ausläuft</t>
  </si>
  <si>
    <t>EU-33a</t>
  </si>
  <si>
    <t>Betrag der Posten im Sinne von Artikel 494a Absatz 1 CRR, dessen Anrechnung auf das zusätzliche Kernkapital ausläuft</t>
  </si>
  <si>
    <t>EU-33b</t>
  </si>
  <si>
    <t>Betrag der Posten im Sinne von Artikel 494b Absatz 1 CRR, dessen Anrechnung auf das zusätzliche Kernkapital ausläuft</t>
  </si>
  <si>
    <t>Zum konsolidierten zusätzlichen Kernkapital zählende Instrumente des qualifizierten Kernkapitals (einschließlich nicht in Zeile 5 enthaltener Minderheitsbeteiligungen), die von Tochterunternehmen begeben worden sind und von Drittparteien gehalten werden</t>
  </si>
  <si>
    <t>davon: von Tochterunternehmen begebene Instrumente, deren Anrechnung ausläuft</t>
  </si>
  <si>
    <t>Zusätzliches Kernkapital (AT1) vor regulatorischen Anpassungen</t>
  </si>
  <si>
    <t>Zusätzliches Kernkapital (AT1): regulatorische Anpassungen</t>
  </si>
  <si>
    <t>Direkte, indirekte und synthetische Positionen eines Instituts in eigenen Instrumenten des zusätzlichen Kernkapitals (negativer Betrag)</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</si>
  <si>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</si>
  <si>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</si>
  <si>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Direkte, indirekte und synthetische Positionen des Instituts in Instrumenten des zusätzlichen Kernkapitals von Unternehmen der Finanzbranche, an denen das Institut eine wesentliche Beteiligung hält (abzüglich anrechenbarer Verkaufspositionen) (negativer Betrag)</t>
  </si>
  <si>
    <t>Betrag der von den Posten des Ergänzungskapitals in Abzug zu bringenden Posten, der die Posten des Ergänzungskapitals des Instituts überschreitet (negativer Betrag)</t>
  </si>
  <si>
    <t xml:space="preserve">42a </t>
  </si>
  <si>
    <t>Sonstige regulatorische Anpassungen des zusätzlichen Kernkapitals</t>
  </si>
  <si>
    <t>Regulatorische Anpassungen des zusätzlichen Kernkapitals (AT1) insgesamt</t>
  </si>
  <si>
    <t>Zusätzliches Kernkapital (AT1)</t>
  </si>
  <si>
    <t>Kernkapital (T1 = CET1 + AT1)</t>
  </si>
  <si>
    <t>Ergänzungskapital (T2): Instrumente</t>
  </si>
  <si>
    <t>Betrag der Posten im Sinne von Artikel 484 Absatz 5 CRR zuzüglich des damit verbundenen Agios, dessen Anrechnung auf das Ergänzungskapital nach Maßgabe von Artikel 486 Absatz 4 CRR ausläuft</t>
  </si>
  <si>
    <t>EU-47a</t>
  </si>
  <si>
    <t>Betrag der Posten im Sinne von Artikel 494a Absatz 2 CRR, dessen Anrechnung auf das Ergänzungskapital ausläuft</t>
  </si>
  <si>
    <t>EU-47b</t>
  </si>
  <si>
    <t>Betrag der Posten im Sinne von Artikel 494b Absatz 2 CRR, dessen Anrechnung auf das Ergänzungskapital ausläuft</t>
  </si>
  <si>
    <t>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t>
  </si>
  <si>
    <t>Kreditrisikoanpassungen</t>
  </si>
  <si>
    <t>Ergänzungskapital (T2) vor regulatorischen Anpassungen</t>
  </si>
  <si>
    <t>Ergänzungskapital (T2): regulatorische Anpassungen</t>
  </si>
  <si>
    <t>Direkte, indirekte und synthetische Positionen eines Instituts in eigenen Instrumenten des Ergänzungskapitals und nachrangigen Darlehen 
(negativer Betrag)</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</si>
  <si>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</si>
  <si>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t>
  </si>
  <si>
    <t>54a</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</si>
  <si>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</si>
  <si>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EU-56a </t>
  </si>
  <si>
    <t>Betrag der von den Posten der berücksichtigungsfähigen Verbindlichkeiten in Abzug zu bringenden Posten, der die Posten der berücksichtigungsfähigen Verbindlichkeiten des Instituts überschreitet (negativer Betrag)</t>
  </si>
  <si>
    <t>EU-56b</t>
  </si>
  <si>
    <t>Sonstige regulatorische Anpassungen des Ergänzungskapitals</t>
  </si>
  <si>
    <t>Regulatorische Anpassungen des Ergänzungskapitals (T2) insgesamt</t>
  </si>
  <si>
    <t>Ergänzungskapital (T2)</t>
  </si>
  <si>
    <t>Gesamtkapital (TC = T1 + T2)</t>
  </si>
  <si>
    <t>Kapitalquoten und -anforderungen einschließlich Puffer</t>
  </si>
  <si>
    <t>Harte Kernkapitalquote</t>
  </si>
  <si>
    <t>Kernkapitalquote</t>
  </si>
  <si>
    <t>Gesamtkapitalquote</t>
  </si>
  <si>
    <t>Anforderungen an die harte Kernkapitalquote des Instituts insgesamt</t>
  </si>
  <si>
    <t>davon: Anforderungen im Hinblick auf den Kapitalerhaltungspuffer</t>
  </si>
  <si>
    <t>davon: Anforderungen im Hinblick auf den antizyklischen Kapitalpuffer</t>
  </si>
  <si>
    <t>davon: Anforderungen im Hinblick auf den Systemrisikopuffer</t>
  </si>
  <si>
    <t>EU-67a</t>
  </si>
  <si>
    <t>davon: Anforderungen im Hinblick auf die von global systemrelevanten Instituten (G-SII) bzw. anderen systemrelevanten Institute (O-SII) vorzuhaltenden Puffer</t>
  </si>
  <si>
    <t>EU-67b</t>
  </si>
  <si>
    <t>davon: zusätzliche Eigenmittelanforderungen zur Eindämmung anderer Risiken als des Risikos einer übermäßigen Verschuldung</t>
  </si>
  <si>
    <t>Harte Kernkapitalquote (ausgedrückt als Prozentsatz des Risikopositionsbetrags) nach Abzug der zur Erfüllung der Mindestkapitalanforderungen erforderlichen Werte</t>
  </si>
  <si>
    <t>Nationale Mindestanforderungen (falls abweichend von Basel III)</t>
  </si>
  <si>
    <t>Beträge unter den Schwellenwerten für Abzüge (vor Risikogewichtung)</t>
  </si>
  <si>
    <t>Direkte und indirekte Positionen in Eigenmittelinstrumenten oder Instrumenten berücksichtigungsfähiger Verbindlichkeiten von Unternehmen der Finanzbranche, an denen das Institut keine wesentliche Beteiligung hält (weniger als 10 % und abzüglich anrechenbarer Verkaufspositionen)</t>
  </si>
  <si>
    <t>Direkte und indirekte Positionen des Instituts in Instrumenten des harten Kernkapitals von Unternehmen der Finanzbranche, an denen das Institut eine wesentliche Beteiligung hält (unter dem Schwellenwert von 17,65 % und abzüglich anrechenbarer Verkaufspositionen)</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</si>
  <si>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</si>
  <si>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t>
  </si>
  <si>
    <t>Auf das Ergänzungskapital anrechenbare Kreditrisikoanpassungen in Bezug auf Forderungen, für die der Standardansatz gilt (vor Anwendung der Obergrenze)</t>
  </si>
  <si>
    <t>Obergrenze für die Anrechnung von Kreditrisikoanpassungen auf das Ergänzungskapital im Rahmen des Standardansatzes</t>
  </si>
  <si>
    <t>Auf das Ergänzungskapital anrechenbare Kreditrisikoanpassungen in Bezug auf Forderungen, für die der auf internen Beurteilungen basierende Ansatz gilt (vor Anwendung der Obergrenze)</t>
  </si>
  <si>
    <t>Obergrenze für die Anrechnung von Kreditrisikoanpassungen auf das Ergänzungskapital im Rahmen des auf internen Beurteilungen basierenden Ansatzes</t>
  </si>
  <si>
    <t>Eigenkapitalinstrumente, für die die Auslaufregelungen gelten (anwendbar nur vom 1. Januar 2014 bis zum 1. Januar 2022)</t>
  </si>
  <si>
    <t>Derzeitige Obergrenze für Instrumente des harten Kernkapitals, für die Auslaufregelungen gelten</t>
  </si>
  <si>
    <t>Wegen Obergrenze aus dem harten Kernkapital ausgeschlossener Betrag (Betrag über Obergrenze nach Tilgungen und Fälligkeiten)</t>
  </si>
  <si>
    <t>Derzeitige Obergrenze für Instrumente des zusätzlichen Kernkapitals, für die Auslaufregelungen gelten</t>
  </si>
  <si>
    <t>Wegen Obergrenze aus dem zusätzlichen Kernkapital ausgeschlossener Betrag (Betrag über Obergrenze nach Tilgungen und Fälligkeiten)</t>
  </si>
  <si>
    <t>Derzeitige Obergrenze für Instrumente des Ergänzungskapitals, für die Auslaufregelungen gelten</t>
  </si>
  <si>
    <t>Wegen Obergrenze aus dem Ergänzungskapital ausgeschlossener Betrag (Betrag über Obergrenze nach Tilgungen und Fälligkeiten)</t>
  </si>
  <si>
    <r>
      <t xml:space="preserve">Meldebogen </t>
    </r>
    <r>
      <rPr>
        <b/>
        <sz val="11"/>
        <color rgb="FF007858"/>
        <rFont val="Arial Narrow"/>
        <family val="2"/>
      </rPr>
      <t>EU CC2</t>
    </r>
    <r>
      <rPr>
        <b/>
        <sz val="11"/>
        <color rgb="FF000000"/>
        <rFont val="Arial Narrow"/>
        <family val="2"/>
      </rPr>
      <t xml:space="preserve"> – Abstimmung der aufsichtsrechtlichen Eigenmittel mit der in den geprüften Abschlüssen enthaltenen Bilanz</t>
    </r>
  </si>
  <si>
    <t>a)</t>
  </si>
  <si>
    <t>c)</t>
  </si>
  <si>
    <t>Bilanz in veröffentlichtem Abschluss und im aufsichtlichen Konsolidierungskreis</t>
  </si>
  <si>
    <t>Verweis</t>
  </si>
  <si>
    <t>Zum Ende des Zeitraums</t>
  </si>
  <si>
    <r>
      <t>Aktiva</t>
    </r>
    <r>
      <rPr>
        <sz val="11"/>
        <color rgb="FF000000"/>
        <rFont val="Arial Narrow"/>
        <family val="2"/>
      </rPr>
      <t xml:space="preserve"> – </t>
    </r>
    <r>
      <rPr>
        <i/>
        <sz val="11"/>
        <color rgb="FF000000"/>
        <rFont val="Arial Narrow"/>
        <family val="2"/>
      </rPr>
      <t>Aufschlüsselung nach Aktiva-Klassen gemäß der im veröffentlichten Jahresabschluss enthaltenen Bilanz</t>
    </r>
  </si>
  <si>
    <t>Immaterielle Vermögenswerte</t>
  </si>
  <si>
    <t>Gesamtaktiva</t>
  </si>
  <si>
    <r>
      <t>Passiva</t>
    </r>
    <r>
      <rPr>
        <i/>
        <sz val="11"/>
        <color rgb="FF000000"/>
        <rFont val="Arial Narrow"/>
        <family val="2"/>
      </rPr>
      <t xml:space="preserve"> – Aufschlüsselung nach Passiva-Klassen gemäß der im veröffentlichten Jahresabschluss enthaltenen Bilanz</t>
    </r>
  </si>
  <si>
    <t>H2, I</t>
  </si>
  <si>
    <t>Gesamtpassiva</t>
  </si>
  <si>
    <t>Aktienkapital</t>
  </si>
  <si>
    <t>Gezeichnetes Kapital</t>
  </si>
  <si>
    <t>Kapitalrücklage</t>
  </si>
  <si>
    <t>B, H1</t>
  </si>
  <si>
    <t>Gewinnrückagen</t>
  </si>
  <si>
    <t>Bilanzgewinn</t>
  </si>
  <si>
    <t>Gesamtaktienkapital</t>
  </si>
  <si>
    <r>
      <t xml:space="preserve">Tabelle </t>
    </r>
    <r>
      <rPr>
        <b/>
        <sz val="11"/>
        <color rgb="FF007858"/>
        <rFont val="Arial Narrow"/>
        <family val="2"/>
      </rPr>
      <t>EU CCA</t>
    </r>
    <r>
      <rPr>
        <b/>
        <sz val="11"/>
        <rFont val="Arial Narrow"/>
        <family val="2"/>
      </rPr>
      <t xml:space="preserve"> – Hauptmerkmale von Instrumenten aufsichtsrechtlicher Eigenmittel und Instrumenten berücksichtigungsfähiger Verbindlichkeiten</t>
    </r>
  </si>
  <si>
    <t>Instrumente des harten Kernkapitals (CET1)</t>
  </si>
  <si>
    <t>Instrument 1</t>
  </si>
  <si>
    <t>Emittent</t>
  </si>
  <si>
    <t>Oldenburgische Landesbank AG</t>
  </si>
  <si>
    <t>Einheitliche Kennung (z. B. CUSIP, ISIN oder Bloomberg-Kennung für Privatplatzierung)</t>
  </si>
  <si>
    <t>DE0008086000</t>
  </si>
  <si>
    <t>2a</t>
  </si>
  <si>
    <t>Öffentliche Platzierung oder Privatplatzierung</t>
  </si>
  <si>
    <t>Privat</t>
  </si>
  <si>
    <t>Für das Instrument geltendes Recht</t>
  </si>
  <si>
    <t>Deutsches Recht</t>
  </si>
  <si>
    <t>3a </t>
  </si>
  <si>
    <t>Vertragliche Anerkennung von Herabschreibungs- oder Umwandlungsbefugnissen der Abwicklungsbehörden</t>
  </si>
  <si>
    <t>Nein</t>
  </si>
  <si>
    <t>Aufsichtsrechtliche Behandlung</t>
  </si>
  <si>
    <t>Aktuelle Behandlung, gegebenenfalls unter Berücksichtigung der CRR-Übergangsregelungen</t>
  </si>
  <si>
    <t>Hartes Kernkapital</t>
  </si>
  <si>
    <t>CRR-Regelungen nach der Übergangszeit</t>
  </si>
  <si>
    <t>Anrechenbar auf Einzel-/(teil)konsolidierter Basis/Einzel- und (teil)konsolidierter Basis</t>
  </si>
  <si>
    <t>Solo- und Konzernebene</t>
  </si>
  <si>
    <t>Instrumenttyp (Typen je nach Land zu spezifizieren)</t>
  </si>
  <si>
    <t xml:space="preserve">Aktie </t>
  </si>
  <si>
    <t>Auf aufsichtsrechtliche Eigenmittel oder berücksichtigungsfähige Verbindlichkeiten anrechenbarer Betrag (Währung in Millionen, Stand letzter Meldestichtag)</t>
  </si>
  <si>
    <t>Nennwert des Instruments</t>
  </si>
  <si>
    <t>EU-9a</t>
  </si>
  <si>
    <t>Ausgabepreis</t>
  </si>
  <si>
    <t>Diverse</t>
  </si>
  <si>
    <t>EU-9b</t>
  </si>
  <si>
    <t>Tilgungspreis</t>
  </si>
  <si>
    <t>k.A.</t>
  </si>
  <si>
    <t>Rechnungslegungsklassifikation</t>
  </si>
  <si>
    <t xml:space="preserve">Aktienkapital </t>
  </si>
  <si>
    <t>Ursprüngliches Ausgabedatum</t>
  </si>
  <si>
    <t>Unbefristet oder mit Verfalltermin</t>
  </si>
  <si>
    <t>Unbefristet</t>
  </si>
  <si>
    <t>Ursprünglicher Fälligkeitstermin</t>
  </si>
  <si>
    <t>Durch Emittenten kündbar mit vorheriger Zustimmung der Aufsicht</t>
  </si>
  <si>
    <t>Wählbarer Kündigungstermin, bedingte Kündigungstermine und Tilgungsbetrag</t>
  </si>
  <si>
    <t>Spätere Kündigungstermine, wenn anwendbar</t>
  </si>
  <si>
    <t>Coupons/Dividenden</t>
  </si>
  <si>
    <t>Feste oder variable Dividenden-/Couponzahlungen</t>
  </si>
  <si>
    <t>Variabel</t>
  </si>
  <si>
    <t>Nominalcoupon und etwaiger Referenzindex</t>
  </si>
  <si>
    <t>Bestehen eines „Dividenden-Stopps“</t>
  </si>
  <si>
    <t>Gänzlich diskretionär, teilweise diskretionär oder zwingend (zeitlich)</t>
  </si>
  <si>
    <t>Vollständig diskretionär</t>
  </si>
  <si>
    <t>Gänzlich diskretionär, teilweise diskretionär oder zwingend (in Bezug auf den Betrag)</t>
  </si>
  <si>
    <t>Bestehen einer Kostenanstiegsklausel oder eines anderen Tilgungsanreizes</t>
  </si>
  <si>
    <t>Nicht kumulativ oder kumulativ</t>
  </si>
  <si>
    <t>Nicht kumulativ</t>
  </si>
  <si>
    <t>Wandelbar oder nicht wandelbar</t>
  </si>
  <si>
    <t>Nicht wandelbar</t>
  </si>
  <si>
    <t>Wenn wandelbar: Auslöser für die Wandlung</t>
  </si>
  <si>
    <t>Wenn wandelbar: ganz oder teilweise</t>
  </si>
  <si>
    <t>Wenn wandelbar: Wandlungsrate</t>
  </si>
  <si>
    <t>Wenn wandelbar: Wandlung obligatorisch oder fakultativ</t>
  </si>
  <si>
    <t>Wenn wandelbar: Typ des Instruments, in das gewandelt wird</t>
  </si>
  <si>
    <t>Wenn wandelbar: Emittent des Instruments, in das gewandelt wird</t>
  </si>
  <si>
    <t>Herabschreibungsmerkmale</t>
  </si>
  <si>
    <t>Bei Herabschreibung: Auslöser für die Herabschreibung</t>
  </si>
  <si>
    <t>Bei Herabschreibung: ganz oder teilweise</t>
  </si>
  <si>
    <t>Bei Herabschreibung: dauerhaft oder vorübergehend</t>
  </si>
  <si>
    <t>Bei vorübergehender Herabschreibung: Mechanismus der Wiederzuschreibung</t>
  </si>
  <si>
    <t>34a </t>
  </si>
  <si>
    <t>Art der Nachrangigkeit (nur für berücksichtigungsfähige Verbindlichkeiten)</t>
  </si>
  <si>
    <t>EU-34b</t>
  </si>
  <si>
    <t>Rang des Instruments in regulären Insolvenzverfahren</t>
  </si>
  <si>
    <t>Position in der Rangfolge im Liquidationsfall (das jeweils ranghöhere Instrument nennen)</t>
  </si>
  <si>
    <t>Nachrangig zu Instrumenten des zusätzlichen Kernkapitals</t>
  </si>
  <si>
    <t>Unvorschriftsmäßige Merkmale der gewandelten Instrumente</t>
  </si>
  <si>
    <t>Gegebenenfalls Angabe unvorschriftsmäßiger Merkmale</t>
  </si>
  <si>
    <t>37a</t>
  </si>
  <si>
    <t>Link zu den vollständigen Geschäftsbedingungen des Instruments (Verweis)</t>
  </si>
  <si>
    <t>Instrumente des zusätzlichen Kernkapitals (AT1)</t>
  </si>
  <si>
    <t>Instrument 5</t>
  </si>
  <si>
    <t>DE000A13SK19</t>
  </si>
  <si>
    <t>﻿DE000A11QJL6</t>
  </si>
  <si>
    <t>Öffentlich</t>
  </si>
  <si>
    <t xml:space="preserve">Ja </t>
  </si>
  <si>
    <t>zusätzliches Kernkapital</t>
  </si>
  <si>
    <t>Pflichtwandelanleihe</t>
  </si>
  <si>
    <t>Passivum - 
fortgeführter Einstandswert</t>
  </si>
  <si>
    <t>unbefristet</t>
  </si>
  <si>
    <t>Frühestens 5 Jahre nach Emission oder gem. 78 (4) CRR</t>
  </si>
  <si>
    <t>Keine</t>
  </si>
  <si>
    <t>Zunächst fest, 
später variabel</t>
  </si>
  <si>
    <t>Keiner</t>
  </si>
  <si>
    <t>Anfänglich 6% p.a.</t>
  </si>
  <si>
    <t>wandelbar</t>
  </si>
  <si>
    <t>s. Anleihebedingungen</t>
  </si>
  <si>
    <t>ganz</t>
  </si>
  <si>
    <t>Variabel, s. Anleihebedingungen</t>
  </si>
  <si>
    <t>Obligatorisch und fakultativ</t>
  </si>
  <si>
    <t>OLB AG</t>
  </si>
  <si>
    <t>Nachrangig zu Instrumenten des Ergänzungskapitals</t>
  </si>
  <si>
    <t>*)</t>
  </si>
  <si>
    <t>https://ir-api.eqs.com/redirect/eca949c9-75a5-44d4-a356-02477f8bf704?disposition=inline&amp;t=1714664422229</t>
  </si>
  <si>
    <t>*) Kein Link verfügbar, da es sich bei der Privatplatzierung um vertrauliche Informationen handelt.</t>
  </si>
  <si>
    <t>Instrumente des Ergänzungskapitals</t>
  </si>
  <si>
    <t>Instrument 2016
Nachrangige Festgelder</t>
  </si>
  <si>
    <t>Instrument 4</t>
  </si>
  <si>
    <t>Instrument 6</t>
  </si>
  <si>
    <t>Instrument 7</t>
  </si>
  <si>
    <t>Instrument 13</t>
  </si>
  <si>
    <t>Instrument 21</t>
  </si>
  <si>
    <t>Instrument 25</t>
  </si>
  <si>
    <t>Instrument 32</t>
  </si>
  <si>
    <t>Instrument 33</t>
  </si>
  <si>
    <t>Instrument 34</t>
  </si>
  <si>
    <t>Instrument 35</t>
  </si>
  <si>
    <t>Instrument 36</t>
  </si>
  <si>
    <t>Instrument 37</t>
  </si>
  <si>
    <t>Instrument 38</t>
  </si>
  <si>
    <t>Instrument 39</t>
  </si>
  <si>
    <t>Instrument 40</t>
  </si>
  <si>
    <t>Instrument 42</t>
  </si>
  <si>
    <t>Instrument 43</t>
  </si>
  <si>
    <t>Instrument 44</t>
  </si>
  <si>
    <t>Instrument 45</t>
  </si>
  <si>
    <t>Nachrangige Festgelder ohne externe Referenz</t>
  </si>
  <si>
    <t>0539055420</t>
  </si>
  <si>
    <t>0539069522</t>
  </si>
  <si>
    <t>0539070320</t>
  </si>
  <si>
    <t>0539072920</t>
  </si>
  <si>
    <t>0539085120</t>
  </si>
  <si>
    <t>0539536323</t>
  </si>
  <si>
    <t>0539582722</t>
  </si>
  <si>
    <t>0539587625</t>
  </si>
  <si>
    <t>0539087720</t>
  </si>
  <si>
    <t>0539088520</t>
  </si>
  <si>
    <t>0539536324</t>
  </si>
  <si>
    <t>0539085121</t>
  </si>
  <si>
    <t>0539589222</t>
  </si>
  <si>
    <t>0539589223</t>
  </si>
  <si>
    <t>0539089320</t>
  </si>
  <si>
    <t>0539090120</t>
  </si>
  <si>
    <t>0539096820</t>
  </si>
  <si>
    <t>0532205229</t>
  </si>
  <si>
    <t>0537688420</t>
  </si>
  <si>
    <t>0539567826</t>
  </si>
  <si>
    <t>0537792420</t>
  </si>
  <si>
    <t>Ergänzungskapital</t>
  </si>
  <si>
    <t>Diverse nachrangige Festgelder</t>
  </si>
  <si>
    <t>Nachrangdarlehen</t>
  </si>
  <si>
    <t>02.06.2016 bis 31.12.2023</t>
  </si>
  <si>
    <t>Mit Verfalltermin</t>
  </si>
  <si>
    <t>02.06.2021 bis 31.12.2028</t>
  </si>
  <si>
    <t>Ja</t>
  </si>
  <si>
    <t>Kündigungstermine vertraglich nicht geregelt. Tilgung zum Nominalbetrag.</t>
  </si>
  <si>
    <t>Kündigungsoption
mit Frist von 2 Jahren bei
steuerlichen Ereignis frühestens zum 01.02.2015 und Kündigungsrecht mit Frist von 30-60 Tagen bei aufsichtlichem Ereignis.
Tilgung zum
Nominalbetrag</t>
  </si>
  <si>
    <t>Kündigungsoption
mit Frist von 2 Jahren bei
steuerlichen Ereignis frühestens zum 04.02.2015 und Kündigungsrecht mit Frist von 30-60 Tagen bei aufsichtlichem Ereignis.
Tilgung zum
Nominalbetrag</t>
  </si>
  <si>
    <t>Kündigungsoption
mit Frist von 2 Jahren bei
steuerlichen Ereignis frühestens zum 13.03.2015 und Kündigungsrecht mit Frist von 30-60 Tagen bei aufsichtlichem Ereignis.
Tilgung zum
Nominalbetrag</t>
  </si>
  <si>
    <t>Kündigungsrecht mit Frist von 30-60 Tagen bei aufsichtlichem Ereignis und Erfüllung der aufsichtsrechtlichen Bedingungen.
Tilgung zum
Nominalbetrag</t>
  </si>
  <si>
    <t>Kündigungsoption
mit Frist von 2 Jahren bei
steuerlichen Ereignis frühestens zum 15.02.2015 und Kündigungsrecht mit Frist von 30-60 Tagen bei aufsichtlichem Ereignis.
Tilgung zum
Nominalbetrag</t>
  </si>
  <si>
    <t>Fest</t>
  </si>
  <si>
    <t>Fest bis 31.05.2024, danach Zinsanpassung</t>
  </si>
  <si>
    <t>Fest 2,255% p.a., ab 31.05.2024 5-Jahres-Swapsatz + 2,33% p.a.</t>
  </si>
  <si>
    <t>zwingend</t>
  </si>
  <si>
    <t>Nachrangig zu Insolvenzgläubigern</t>
  </si>
  <si>
    <r>
      <t xml:space="preserve">Meldebogen </t>
    </r>
    <r>
      <rPr>
        <b/>
        <sz val="11"/>
        <color rgb="FF007858"/>
        <rFont val="Arial Narrow"/>
        <family val="2"/>
      </rPr>
      <t>EU CCyB1</t>
    </r>
    <r>
      <rPr>
        <b/>
        <sz val="11"/>
        <rFont val="Arial Narrow"/>
        <family val="2"/>
      </rPr>
      <t xml:space="preserve"> – Geografische Verteilung der für die Berechnung des antizyklischen Kapitalpuffers wesentlichen Kreditrisikopositionen</t>
    </r>
  </si>
  <si>
    <t>d)</t>
  </si>
  <si>
    <t>e)</t>
  </si>
  <si>
    <t>f)</t>
  </si>
  <si>
    <t>g)</t>
  </si>
  <si>
    <t>h)</t>
  </si>
  <si>
    <t>i)</t>
  </si>
  <si>
    <t>j)</t>
  </si>
  <si>
    <t>k)</t>
  </si>
  <si>
    <t>l)</t>
  </si>
  <si>
    <t>m)</t>
  </si>
  <si>
    <t>Allgemeine Kreditrisikopositionen</t>
  </si>
  <si>
    <t>Wesentliche Kreditrisikopositionen – Marktrisiko</t>
  </si>
  <si>
    <t>Verbriefungs-risikopositionen – Risikopositions-wert im Anlagebuch</t>
  </si>
  <si>
    <t>Risikopositions-gesamtwert</t>
  </si>
  <si>
    <t>Eigenmittelanforderungen</t>
  </si>
  <si>
    <t>Gewichtungen 
der 
Eigenmittel-anforderungen 
(in %)</t>
  </si>
  <si>
    <t>Quote des antizyklischen Kapitalpuffers 
(in %)</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</si>
  <si>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</si>
  <si>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</si>
  <si>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</si>
  <si>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</si>
  <si>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</si>
  <si>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Wesentliche Kreditrisiko-positionen – Marktrisiko</t>
  </si>
  <si>
    <t>Wesentliche Kreditrisikopositionen – Verbriefungspositionen im Anlagebuch</t>
  </si>
  <si>
    <t>Insgesamt</t>
  </si>
  <si>
    <t>010</t>
  </si>
  <si>
    <r>
      <t>Aufschlüsselung 
nach Ländern</t>
    </r>
    <r>
      <rPr>
        <b/>
        <vertAlign val="superscript"/>
        <sz val="11"/>
        <color rgb="FF007858"/>
        <rFont val="Arial Narrow"/>
        <family val="2"/>
      </rPr>
      <t>1</t>
    </r>
  </si>
  <si>
    <t>Antigua und Barbuda</t>
  </si>
  <si>
    <t>Australien</t>
  </si>
  <si>
    <t>Bangladesch</t>
  </si>
  <si>
    <t>Belgien</t>
  </si>
  <si>
    <t>Bermuda</t>
  </si>
  <si>
    <t>Brasilien</t>
  </si>
  <si>
    <t>Bulgarien</t>
  </si>
  <si>
    <t>Büsingen</t>
  </si>
  <si>
    <t>Dänemark</t>
  </si>
  <si>
    <t>Deutschland</t>
  </si>
  <si>
    <t>Estland</t>
  </si>
  <si>
    <t>Finnland</t>
  </si>
  <si>
    <t>Frankreich</t>
  </si>
  <si>
    <t>Griechenland</t>
  </si>
  <si>
    <t>Guatemala</t>
  </si>
  <si>
    <t xml:space="preserve">Guernsey </t>
  </si>
  <si>
    <t>Indien</t>
  </si>
  <si>
    <t xml:space="preserve">Indonesien </t>
  </si>
  <si>
    <t>Irland</t>
  </si>
  <si>
    <t>Italien</t>
  </si>
  <si>
    <t>Japan</t>
  </si>
  <si>
    <t>Jersey</t>
  </si>
  <si>
    <t>Kaiman-Inseln</t>
  </si>
  <si>
    <t>Kanada</t>
  </si>
  <si>
    <t>Kasachstan</t>
  </si>
  <si>
    <t>Kroatien</t>
  </si>
  <si>
    <t>Liberia</t>
  </si>
  <si>
    <t>Liechtenstein</t>
  </si>
  <si>
    <t>Litauen</t>
  </si>
  <si>
    <t>Luxemburg</t>
  </si>
  <si>
    <t>Malta</t>
  </si>
  <si>
    <t>Marokko</t>
  </si>
  <si>
    <t>Mauritius</t>
  </si>
  <si>
    <t>Mazedonien</t>
  </si>
  <si>
    <t>Mexiko</t>
  </si>
  <si>
    <t>Mongolei</t>
  </si>
  <si>
    <t>Neuseeland</t>
  </si>
  <si>
    <t>Niederlande</t>
  </si>
  <si>
    <t>Nigeria</t>
  </si>
  <si>
    <t>Norwegen</t>
  </si>
  <si>
    <t>Oman</t>
  </si>
  <si>
    <t xml:space="preserve">Österreich </t>
  </si>
  <si>
    <t>Pakistan</t>
  </si>
  <si>
    <t>Panama</t>
  </si>
  <si>
    <t>Philippinen</t>
  </si>
  <si>
    <t>Polen</t>
  </si>
  <si>
    <t>Portugal</t>
  </si>
  <si>
    <t>Rumänien</t>
  </si>
  <si>
    <t>Russland</t>
  </si>
  <si>
    <t>Saudi-Arabien</t>
  </si>
  <si>
    <t>Schweden</t>
  </si>
  <si>
    <t>Serbien</t>
  </si>
  <si>
    <t>Singapur</t>
  </si>
  <si>
    <t>Spanien</t>
  </si>
  <si>
    <t>Südafrika</t>
  </si>
  <si>
    <t>Taiwan</t>
  </si>
  <si>
    <t>Thailand</t>
  </si>
  <si>
    <t>Tschechische Republik</t>
  </si>
  <si>
    <t>Türkei</t>
  </si>
  <si>
    <t>Ukraine</t>
  </si>
  <si>
    <t>Ungarn</t>
  </si>
  <si>
    <t xml:space="preserve">Vereingite Staaten </t>
  </si>
  <si>
    <t>Vereinigte Arabische Emirate</t>
  </si>
  <si>
    <t>Vereinigtes Königreich</t>
  </si>
  <si>
    <t>Volksrepublik China</t>
  </si>
  <si>
    <t>Zypern</t>
  </si>
  <si>
    <t>020</t>
  </si>
  <si>
    <r>
      <rPr>
        <vertAlign val="superscript"/>
        <sz val="11"/>
        <color rgb="FF007858"/>
        <rFont val="Arial Narrow"/>
        <family val="2"/>
      </rPr>
      <t xml:space="preserve">1 </t>
    </r>
    <r>
      <rPr>
        <sz val="11"/>
        <color rgb="FF000000"/>
        <rFont val="Arial Narrow"/>
        <family val="2"/>
      </rPr>
      <t>Zuordnung gemäß der delegierten Verordnung (EU) Nr. 1152/2014</t>
    </r>
  </si>
  <si>
    <r>
      <t xml:space="preserve">Meldebogen </t>
    </r>
    <r>
      <rPr>
        <b/>
        <sz val="11"/>
        <color rgb="FF007858"/>
        <rFont val="Arial Narrow"/>
        <family val="2"/>
      </rPr>
      <t>EU CCyB2</t>
    </r>
    <r>
      <rPr>
        <b/>
        <sz val="11"/>
        <color theme="1"/>
        <rFont val="Arial Narrow"/>
        <family val="2"/>
      </rPr>
      <t xml:space="preserve"> – Höhe des institutsspezifischen antizyklischen Kapitalpuffers</t>
    </r>
  </si>
  <si>
    <t>Quote des institutsspezifischen antizyklischen Kapitalpuffers</t>
  </si>
  <si>
    <t>Anforderung an den institutsspezifischen antizyklischen Kapitalpuffer</t>
  </si>
  <si>
    <r>
      <t xml:space="preserve">Meldebogen </t>
    </r>
    <r>
      <rPr>
        <b/>
        <sz val="11"/>
        <color rgb="FF007858"/>
        <rFont val="Arial Narrow"/>
        <family val="2"/>
      </rPr>
      <t>EU LR1</t>
    </r>
    <r>
      <rPr>
        <b/>
        <sz val="11"/>
        <color rgb="FF000000"/>
        <rFont val="Arial Narrow"/>
        <family val="2"/>
      </rPr>
      <t xml:space="preserve"> – LRSum – Summarische Abstimmung zwischen bilanzierten Aktiva und Risikopositionen für die Verschuldungsquote</t>
    </r>
  </si>
  <si>
    <t>Maßgeblicher Betrag</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</si>
  <si>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</si>
  <si>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</si>
  <si>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</si>
  <si>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</si>
  <si>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</si>
  <si>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</si>
  <si>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</si>
  <si>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</si>
  <si>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</si>
  <si>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</si>
  <si>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</si>
  <si>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EU-11a</t>
  </si>
  <si>
    <t>(Anpassung bei Risikopositionen, die gemäß Artikel 429a Absatz 1 Buchstabe c CRR aus der Gesamtrisikopositionsmessgröße ausgeschlossen werden)</t>
  </si>
  <si>
    <t>EU-11b</t>
  </si>
  <si>
    <t>(Anpassung bei Risikopositionen, die gemäß Artikel 429a Absatz 1 Buchstabe j CRR aus der Gesamtrisikopositionsmessgröße ausgeschlossen werden)</t>
  </si>
  <si>
    <t>Sonstige Anpassungen</t>
  </si>
  <si>
    <r>
      <t xml:space="preserve">Meldebogen </t>
    </r>
    <r>
      <rPr>
        <b/>
        <sz val="11"/>
        <color rgb="FF007858"/>
        <rFont val="Arial Narrow"/>
        <family val="2"/>
      </rPr>
      <t>EU LR2</t>
    </r>
    <r>
      <rPr>
        <b/>
        <sz val="11"/>
        <color rgb="FF000000"/>
        <rFont val="Arial Narrow"/>
        <family val="2"/>
      </rPr>
      <t xml:space="preserve"> – LRCom – Einheitliche Offenlegung der Verschuldungsquote</t>
    </r>
  </si>
  <si>
    <t>Risikopositionen für die 
CRR-Verschuldungsquote</t>
  </si>
  <si>
    <t>Bilanzwirksame Risikopositionen (ohne Derivate und SFTs)</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</si>
  <si>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</si>
  <si>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</si>
  <si>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</si>
  <si>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</si>
  <si>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</si>
  <si>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</si>
  <si>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Summe der bilanzwirksamen Risikopositionen (ohne Derivate und SFTs)</t>
  </si>
  <si>
    <t>Risikopositionen aus Derivaten</t>
  </si>
  <si>
    <t>Wiederbeschaffungskosten für Derivatgeschäfte nach SA-CCR (d. h. ohne anrechenbare, in bar erhaltene Nachschüsse)</t>
  </si>
  <si>
    <t>EU-8a</t>
  </si>
  <si>
    <t>Abweichende Regelung für Derivate: Beitrag der Wiederbeschaffungskosten nach vereinfachtem Standardansatz</t>
  </si>
  <si>
    <t>Aufschläge für den potenziellen künftigen Risikopositionswert im Zusammenhang mit SA-CCR-Derivatgeschäften</t>
  </si>
  <si>
    <t>Abweichende Regelung für Derivate: Potenzieller künftiger Risikopositionsbeitrag nach vereinfachtem Standardansatz</t>
  </si>
  <si>
    <t>Risikoposition gemäß Ursprungsrisikomethode</t>
  </si>
  <si>
    <t>(Ausgeschlossener CCP-Teil kundengeclearter Handelsrisikopositionen) (SA-CCR)</t>
  </si>
  <si>
    <t>EU-10a</t>
  </si>
  <si>
    <t>(Ausgeschlossener CCP-Teil kundengeclearter Handelsrisikopositionen) (vereinfachter Standardansatz)</t>
  </si>
  <si>
    <t>EU-10b</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</si>
  <si>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</si>
  <si>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</si>
  <si>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</si>
  <si>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Gesamtsumme der Risikopositionen aus Derivaten</t>
  </si>
  <si>
    <t>Risikopositionen aus Wertpapierfinanzierungsgeschäften (SFTs)</t>
  </si>
  <si>
    <t>Brutto-Aktiva aus SFTs (ohne Anerkennung von Netting), nach Bereinigung um als Verkauf verbuchte Geschäfte</t>
  </si>
  <si>
    <t>(Aufgerechnete Beträge von Barverbindlichkeiten und -forderungen aus Brutto-Aktiva aus SFTs)</t>
  </si>
  <si>
    <t>Gegenparteiausfallrisikoposition für SFT-Aktiva</t>
  </si>
  <si>
    <t>EU-16a</t>
  </si>
  <si>
    <t>Abweichende Regelung für SFTs: Gegenparteiausfallrisikoposition gemäß Artikel 429e Absatz 5 und 
Artikel 222 CRR</t>
  </si>
  <si>
    <t>Risikopositionen aus als Beauftragter getätigten Geschäften</t>
  </si>
  <si>
    <t>EU-17a</t>
  </si>
  <si>
    <t>(Ausgeschlossener CCP-Teil kundengeclearter SFT-Risikopositionen)</t>
  </si>
  <si>
    <t>Gesamtsumme der Risikopositionen aus Wertpapierfinanzierungsgeschäften</t>
  </si>
  <si>
    <t>Sonstige außerbilanzielle Risikopositionen</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</si>
  <si>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</si>
  <si>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</si>
  <si>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</si>
  <si>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Außerbilanzielle Risikopositionen</t>
  </si>
  <si>
    <t>Ausgeschlossene Risikopositionen</t>
  </si>
  <si>
    <t>EU-22a</t>
  </si>
  <si>
    <t>(Risikopositionen, die gemäß Artikel 429a Absatz 1 Buchstabe c CRR aus der Gesamtrisikopositionsmessgröße ausgeschlossen werden)</t>
  </si>
  <si>
    <t>EU-22b</t>
  </si>
  <si>
    <t>((Bilanzielle und außerbilanzielle) Risikopositionen, die gemäß Artikel 429a Absatz 1 Buchstabe j CRR ausgeschlossen werden)</t>
  </si>
  <si>
    <t>EU-22c</t>
  </si>
  <si>
    <t>(Ausgeschlossene Risikopositionen öffentlicher Entwicklungsbanken (oder als solche behandelter Einheiten) – öffentliche Investitionen)</t>
  </si>
  <si>
    <t>EU-22d</t>
  </si>
  <si>
    <t>(Ausgeschlossene Risikopositionen öffentlicher Entwicklungsbanken (oder als solche behandelter Einheiten) – Förderdarlehen)</t>
  </si>
  <si>
    <t>EU-22e</t>
  </si>
  <si>
    <t>(Ausgeschlossene Risikopositionen aus der Weitergabe von Förderdarlehen durch Institute, die keine öffentlichen Entwicklungsbanken (oder als solche behandelte Einheiten) sind)</t>
  </si>
  <si>
    <t>EU-22f</t>
  </si>
  <si>
    <t>(Ausgeschlossene garantierte Teile von Risikopositionen aus Exportkrediten)</t>
  </si>
  <si>
    <t>EU-22g</t>
  </si>
  <si>
    <t>(Ausgeschlossene überschüssige Sicherheiten, die bei Triparty Agents hinterlegt wurden)</t>
  </si>
  <si>
    <t>EU-22h</t>
  </si>
  <si>
    <t>(Von CSDs/Instituten erbrachte CSD-bezogene Dienstleistungen, die gemäß Artikel 429a Absatz 1 Buchstabe o CRR ausgeschlossen werden)</t>
  </si>
  <si>
    <t>EU-22i</t>
  </si>
  <si>
    <t>(Von benannten Instituten erbrachte CSD-bezogene Dienstleistungen, die gemäß Artikel 429a Absatz 1 Buchstabe p CRR ausgeschlossen werden)</t>
  </si>
  <si>
    <t>EU-22j</t>
  </si>
  <si>
    <t>(Verringerung des Risikopositionswerts von Vorfinanzierungs- oder Zwischenkrediten)</t>
  </si>
  <si>
    <t>EU-22k</t>
  </si>
  <si>
    <t>Gesamtsumme der ausgeschlossenen Risikopositionen</t>
  </si>
  <si>
    <t>Kernkapital und Gesamtrisikopositionsmessgröße</t>
  </si>
  <si>
    <t>Kernkapital</t>
  </si>
  <si>
    <t>Verschuldungsquote (in %)</t>
  </si>
  <si>
    <t>EU-25</t>
  </si>
  <si>
    <t>Verschuldungsquote (ohne die Auswirkungen der Ausnahmeregelung für öffentliche Investitionen und Förderdarlehen) (in %)</t>
  </si>
  <si>
    <t>25a</t>
  </si>
  <si>
    <t>Verschuldungsquote (ohne die Auswirkungen etwaiger vorübergehender Ausnahmeregelungen für Zentralbankreserven) (in %)</t>
  </si>
  <si>
    <t>Regulatorische Mindestanforderung an die Verschuldungsquote (in %)</t>
  </si>
  <si>
    <t>EU-26a</t>
  </si>
  <si>
    <t>Zusätzliche Eigenmittelanforderungen zur Eindämmung des Risikos einer übermäßigen Verschuldung (in %)</t>
  </si>
  <si>
    <t>EU-26b</t>
  </si>
  <si>
    <t>davon: in Form von hartem Kernkapital</t>
  </si>
  <si>
    <t>Anforderung an den Puffer der Verschuldungsquote (in %)</t>
  </si>
  <si>
    <t>EU-27a</t>
  </si>
  <si>
    <t>Gesamtanforderungen an die Verschuldungsquote (in %)</t>
  </si>
  <si>
    <t>Gewählte Übergangsregelung und maßgebliche Risikopositionen</t>
  </si>
  <si>
    <t>EU-27b</t>
  </si>
  <si>
    <t>Gewählte Übergangsregelung für die Definition der Kapitalmessgröße</t>
  </si>
  <si>
    <t>Vollständig eingeführt</t>
  </si>
  <si>
    <t>Offenlegung von Mittelwerten</t>
  </si>
  <si>
    <t>Mittelwert der Tageswerte der Brutto-Aktiva aus SFTs nach Bereinigung um als Verkauf verbuchte Geschäfte und Aufrechnung der Beträge damit verbundener Barverbindlichkeiten und -forderungen</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</si>
  <si>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</si>
  <si>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 Aktiva aus SFTs (nach Bereinigung um als Verkauf verbuchte Geschäfte und Aufrechnung der Beträge damit verbundener Barverbindlichkeiten und -forderungen)</t>
  </si>
  <si>
    <t>30a</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</si>
  <si>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</si>
  <si>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</si>
  <si>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31a</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</si>
  <si>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</si>
  <si>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r>
      <t xml:space="preserve">Meldebogen </t>
    </r>
    <r>
      <rPr>
        <b/>
        <sz val="11"/>
        <color rgb="FF007858"/>
        <rFont val="Arial Narrow"/>
        <family val="2"/>
      </rPr>
      <t xml:space="preserve">EU LR3 </t>
    </r>
    <r>
      <rPr>
        <b/>
        <sz val="11"/>
        <color rgb="FF000000"/>
        <rFont val="Arial Narrow"/>
        <family val="2"/>
      </rPr>
      <t>– LRSpl – Aufgliederung der bilanzwirksamen Risikopositionen
(ohne Derivate, SFTs und ausgenommene Risikopositionen)</t>
    </r>
  </si>
  <si>
    <t>EU-1</t>
  </si>
  <si>
    <t>Gesamtsumme der bilanzwirksamen Risikopositionen 
(ohne Derivate, SFTs und ausgenommene Risikopositionen), davon:</t>
  </si>
  <si>
    <t>EU-2</t>
  </si>
  <si>
    <t>Risikopositionen im Handelsbuch</t>
  </si>
  <si>
    <t>EU-3</t>
  </si>
  <si>
    <t>Risikopositionen im Anlagebuch, davon:</t>
  </si>
  <si>
    <t>EU-4</t>
  </si>
  <si>
    <t>Risikopositionen in Form gedeckter Schuldverschreibungen</t>
  </si>
  <si>
    <t>EU-5</t>
  </si>
  <si>
    <t>Risikopositionen, die wie Risikopositionen gegenüber Staaten behandelt werden</t>
  </si>
  <si>
    <t>EU-6</t>
  </si>
  <si>
    <t>Risikopositionen gegenüber regionalen Gebietskörperschaften, multilateralen Entwicklungsbanken, internationalen Organisationen und öffentlichen Stellen, die nicht wie Staaten behandelt werden</t>
  </si>
  <si>
    <t>EU-7</t>
  </si>
  <si>
    <t>Risikopositionen gegenüber Instituten</t>
  </si>
  <si>
    <t>EU-8</t>
  </si>
  <si>
    <t>Durch Grundpfandrechte an Immobilien besicherte Risikopositionen</t>
  </si>
  <si>
    <t>EU-9</t>
  </si>
  <si>
    <t>Risikopositionen aus dem Mengengeschäft</t>
  </si>
  <si>
    <t>EU-10</t>
  </si>
  <si>
    <t>Risikopositionen gegenüber Unternehmen</t>
  </si>
  <si>
    <t>EU-11</t>
  </si>
  <si>
    <t>Ausgefallene Risikopositionen</t>
  </si>
  <si>
    <t>EU-12</t>
  </si>
  <si>
    <t>Sonstige Risikopositionen (z. B. Beteiligungen, Verbriefungen und sonstige Aktiva, 
die keine Kreditverpflichtungen sind)</t>
  </si>
  <si>
    <r>
      <t>Meldebogen</t>
    </r>
    <r>
      <rPr>
        <b/>
        <sz val="11"/>
        <color rgb="FF007858"/>
        <rFont val="Arial Narrow"/>
        <family val="2"/>
      </rPr>
      <t xml:space="preserve"> EU LIQ1</t>
    </r>
    <r>
      <rPr>
        <b/>
        <sz val="11"/>
        <color theme="1"/>
        <rFont val="Arial Narrow"/>
        <family val="2"/>
      </rPr>
      <t xml:space="preserve"> - Quantitative Angaben zur LCR</t>
    </r>
  </si>
  <si>
    <t>Konsolidierungskreis: auf Einzel-Basis</t>
  </si>
  <si>
    <t>Ungewichteter Gesamtwert (Durchschnitt)</t>
  </si>
  <si>
    <t>Gewichteter Gesamtwert (Durchschnitt)</t>
  </si>
  <si>
    <t>EU 1a</t>
  </si>
  <si>
    <t>Quartal endet am (TT. Monat JJJJ)</t>
  </si>
  <si>
    <t>EU 1b</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</si>
  <si>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</si>
  <si>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</si>
  <si>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</si>
  <si>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</si>
  <si>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</si>
  <si>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</si>
  <si>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</si>
  <si>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</si>
  <si>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</si>
  <si>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</si>
  <si>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</si>
  <si>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</si>
  <si>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</si>
  <si>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</si>
  <si>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</si>
  <si>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</si>
  <si>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</si>
  <si>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</si>
  <si>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</si>
  <si>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</si>
  <si>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</si>
  <si>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</si>
  <si>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</si>
  <si>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</si>
  <si>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</si>
  <si>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</si>
  <si>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</si>
  <si>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</si>
  <si>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Vollständig ausgenommene Zuflüsse</t>
  </si>
  <si>
    <t>Zuflüsse mit der Obergrenze von 90 %</t>
  </si>
  <si>
    <t>Zuflüsse mit der Obergrenze von 75 %</t>
  </si>
  <si>
    <t>BEREINIGTER GESAMTWERT</t>
  </si>
  <si>
    <t>EU-21</t>
  </si>
  <si>
    <t>LIQUIDITÄTSPUFFER</t>
  </si>
  <si>
    <t>GESAMTE NETTOMITTELABFLÜSSE</t>
  </si>
  <si>
    <t>LIQUIDITÄTSDECKUNGSQUOTE</t>
  </si>
  <si>
    <r>
      <t xml:space="preserve">Meldebogen </t>
    </r>
    <r>
      <rPr>
        <b/>
        <sz val="11"/>
        <color rgb="FF007858"/>
        <rFont val="Arial Narrow"/>
        <family val="2"/>
      </rPr>
      <t>EU LIQ2</t>
    </r>
    <r>
      <rPr>
        <b/>
        <sz val="11"/>
        <color theme="1"/>
        <rFont val="Arial Narrow"/>
        <family val="2"/>
      </rPr>
      <t>: Strukturelle Liquiditätsquote</t>
    </r>
  </si>
  <si>
    <t>(Mio. €)</t>
  </si>
  <si>
    <t>Ungewichteter Wert nach Restlaufzeit</t>
  </si>
  <si>
    <t>Gewichteter Wert</t>
  </si>
  <si>
    <t>Keine Restlaufzeit</t>
  </si>
  <si>
    <t>&lt; 6 Monate</t>
  </si>
  <si>
    <t>6 Monate bis 
&lt; 1 Jahr</t>
  </si>
  <si>
    <t>≥ 1 Jahr</t>
  </si>
  <si>
    <t>Posten der verfügbaren stabilen Refinanzierung (ASF)</t>
  </si>
  <si>
    <t>Kapitalposten und -instrumente</t>
  </si>
  <si>
    <t>Eigenmittel</t>
  </si>
  <si>
    <t>Sonstige Kapitalinstrumente</t>
  </si>
  <si>
    <t>Privatkundeneinlagen</t>
  </si>
  <si>
    <t>Großvolumige Finanzierung:</t>
  </si>
  <si>
    <t>Operative Einlagen</t>
  </si>
  <si>
    <t>Sonstige großvolumige Finanzierung</t>
  </si>
  <si>
    <t>Interdependente Verbindlichkeiten</t>
  </si>
  <si>
    <t>Sonstige Verbindlichkeiten:</t>
  </si>
  <si>
    <t>NSFR für Derivatverbindlichkeiten</t>
  </si>
  <si>
    <t>Sämtliche anderen Verbindlichkeiten und Kapitalinstrumente, die nicht in den vorstehenden Kategorien enthalten sind</t>
  </si>
  <si>
    <t>Verfügbare stabile Refinanzierung (ASF) insgesamt</t>
  </si>
  <si>
    <t>Posten der erforderlichen stabilen Refinanzierung (RSF)</t>
  </si>
  <si>
    <t>EU-15a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</si>
  <si>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</si>
  <si>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</si>
  <si>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</si>
  <si>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</si>
  <si>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</si>
  <si>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</si>
  <si>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</si>
  <si>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Vertragsgemäß bediente Hypothekendarlehen auf Wohnimmobilien, davon:</t>
  </si>
  <si>
    <t>Sonstige Darlehen und Wertpapiere, die nicht ausgefallen sind und nicht als HQLA infrage kommen, einschließlich börsengehandelter Aktien und bilanzwirksamer Posten für die Handelsfinanzierung</t>
  </si>
  <si>
    <t>Interdependente Aktiva</t>
  </si>
  <si>
    <t>Sonstige Aktiva</t>
  </si>
  <si>
    <t>Physisch gehandelte Waren</t>
  </si>
  <si>
    <t>Als Einschuss für Derivatekontrakte geleistete Aktiva und Beiträge zu Ausfallfonds von CCPs</t>
  </si>
  <si>
    <t>NSFR für Derivateaktiva</t>
  </si>
  <si>
    <t>NSFR für Derivatverbindlichkeiten vor Abzug geleisteter Nachschüsse</t>
  </si>
  <si>
    <t>Alle sonstigen Aktiva, die nicht in den vorstehenden Kategorien enthalten sind</t>
  </si>
  <si>
    <t>Außerbilanzielle Posten</t>
  </si>
  <si>
    <t>RSF insgesamt</t>
  </si>
  <si>
    <t>Strukturelle Liquiditätsquote (%)</t>
  </si>
  <si>
    <r>
      <rPr>
        <b/>
        <sz val="11"/>
        <color rgb="FF000000"/>
        <rFont val="Arial Narrow"/>
        <family val="2"/>
      </rPr>
      <t xml:space="preserve">Meldebogen </t>
    </r>
    <r>
      <rPr>
        <b/>
        <sz val="11"/>
        <color rgb="FF007858"/>
        <rFont val="Arial Narrow"/>
        <family val="2"/>
      </rPr>
      <t>EU CR1</t>
    </r>
    <r>
      <rPr>
        <b/>
        <sz val="11"/>
        <color rgb="FF000000"/>
        <rFont val="Arial Narrow"/>
        <family val="2"/>
      </rPr>
      <t>: Vertragsgemäß bediente und notleidende Risikopositionen und damit verbundene Rückstellungen</t>
    </r>
  </si>
  <si>
    <t>h</t>
  </si>
  <si>
    <t>i</t>
  </si>
  <si>
    <t>j</t>
  </si>
  <si>
    <t>k</t>
  </si>
  <si>
    <t>l</t>
  </si>
  <si>
    <t>m</t>
  </si>
  <si>
    <t>n</t>
  </si>
  <si>
    <t>o</t>
  </si>
  <si>
    <t>Bruttobuchwert / Nominalbetrag</t>
  </si>
  <si>
    <t>Kumulierte Wertminderung, kumulierte negative Änderungen 
beim beizulegenden Zeitwert 
aufgrund von Ausfallrisiken und Rückstellungen</t>
  </si>
  <si>
    <t>Kumulierte teilweise Abschreibung</t>
  </si>
  <si>
    <t>Empfangene Sicherheiten und Finanzgarantien</t>
  </si>
  <si>
    <t>Vertragsgemäß bediente Risikopositionen</t>
  </si>
  <si>
    <t>Notleidende Risikopositionen</t>
  </si>
  <si>
    <t>Vertragsgemäß bediente Risikopositionen - kumulierte Wertminderung und Rückstellungen</t>
  </si>
  <si>
    <t>Notleidende Risikopositionen – kumulierte Wertminderung, kumulierte negative Änderungen beim beizulegenden Zeitwert aufgrund von Ausfallrisiken und Rückstellungen</t>
  </si>
  <si>
    <t>Bei vertragsgemäß bedienten Risikoposi- tionen</t>
  </si>
  <si>
    <t>Bei notleidenden Risikopositionen</t>
  </si>
  <si>
    <t>Davon Stufe 1</t>
  </si>
  <si>
    <t>Davon Stufe 2</t>
  </si>
  <si>
    <t>Davon Stufe 3</t>
  </si>
  <si>
    <t>005</t>
  </si>
  <si>
    <t>Guthaben bei Zentralbanken und Sichtguthaben</t>
  </si>
  <si>
    <t>Darlehen und Kredite</t>
  </si>
  <si>
    <t>Zentralbanken</t>
  </si>
  <si>
    <t>030</t>
  </si>
  <si>
    <t>Sektor Staat</t>
  </si>
  <si>
    <t>040</t>
  </si>
  <si>
    <t>Kreditinstitute</t>
  </si>
  <si>
    <t>050</t>
  </si>
  <si>
    <t>Sonstige finanzielle Kapitalgesellschaften</t>
  </si>
  <si>
    <t>060</t>
  </si>
  <si>
    <t>Nichtfinanzielle Kapitalgesellschaften</t>
  </si>
  <si>
    <t>070</t>
  </si>
  <si>
    <t>Davon: KMU</t>
  </si>
  <si>
    <t>080</t>
  </si>
  <si>
    <t>Haushalte</t>
  </si>
  <si>
    <t>090</t>
  </si>
  <si>
    <t>Schuldverschreibungen</t>
  </si>
  <si>
    <t>100</t>
  </si>
  <si>
    <t>110</t>
  </si>
  <si>
    <t>120</t>
  </si>
  <si>
    <t>130</t>
  </si>
  <si>
    <t>140</t>
  </si>
  <si>
    <t>150</t>
  </si>
  <si>
    <t>160</t>
  </si>
  <si>
    <t>170</t>
  </si>
  <si>
    <t>180</t>
  </si>
  <si>
    <t>190</t>
  </si>
  <si>
    <t>200</t>
  </si>
  <si>
    <t>210</t>
  </si>
  <si>
    <t>220</t>
  </si>
  <si>
    <r>
      <t xml:space="preserve">Die Spalten </t>
    </r>
    <r>
      <rPr>
        <i/>
        <sz val="11"/>
        <color rgb="FF007858"/>
        <rFont val="Arial Narrow"/>
        <family val="2"/>
      </rPr>
      <t>b</t>
    </r>
    <r>
      <rPr>
        <i/>
        <sz val="11"/>
        <rFont val="Arial Narrow"/>
        <family val="2"/>
      </rPr>
      <t>,</t>
    </r>
    <r>
      <rPr>
        <i/>
        <sz val="11"/>
        <color rgb="FF007858"/>
        <rFont val="Arial Narrow"/>
        <family val="2"/>
      </rPr>
      <t xml:space="preserve"> c</t>
    </r>
    <r>
      <rPr>
        <i/>
        <sz val="11"/>
        <rFont val="Arial Narrow"/>
        <family val="2"/>
      </rPr>
      <t>,</t>
    </r>
    <r>
      <rPr>
        <i/>
        <sz val="11"/>
        <color rgb="FF007858"/>
        <rFont val="Arial Narrow"/>
        <family val="2"/>
      </rPr>
      <t xml:space="preserve"> e</t>
    </r>
    <r>
      <rPr>
        <i/>
        <sz val="11"/>
        <rFont val="Arial Narrow"/>
        <family val="2"/>
      </rPr>
      <t>,</t>
    </r>
    <r>
      <rPr>
        <i/>
        <sz val="11"/>
        <color rgb="FF007858"/>
        <rFont val="Arial Narrow"/>
        <family val="2"/>
      </rPr>
      <t xml:space="preserve"> f</t>
    </r>
    <r>
      <rPr>
        <i/>
        <sz val="11"/>
        <rFont val="Arial Narrow"/>
        <family val="2"/>
      </rPr>
      <t>,</t>
    </r>
    <r>
      <rPr>
        <i/>
        <sz val="11"/>
        <color rgb="FF007858"/>
        <rFont val="Arial Narrow"/>
        <family val="2"/>
      </rPr>
      <t xml:space="preserve"> h</t>
    </r>
    <r>
      <rPr>
        <i/>
        <sz val="11"/>
        <rFont val="Arial Narrow"/>
        <family val="2"/>
      </rPr>
      <t>,</t>
    </r>
    <r>
      <rPr>
        <i/>
        <sz val="11"/>
        <color rgb="FF007858"/>
        <rFont val="Arial Narrow"/>
        <family val="2"/>
      </rPr>
      <t xml:space="preserve"> i</t>
    </r>
    <r>
      <rPr>
        <i/>
        <sz val="11"/>
        <rFont val="Arial Narrow"/>
        <family val="2"/>
      </rPr>
      <t>,</t>
    </r>
    <r>
      <rPr>
        <i/>
        <sz val="11"/>
        <color rgb="FF007858"/>
        <rFont val="Arial Narrow"/>
        <family val="2"/>
      </rPr>
      <t xml:space="preserve"> k </t>
    </r>
    <r>
      <rPr>
        <i/>
        <sz val="11"/>
        <rFont val="Arial Narrow"/>
        <family val="2"/>
      </rPr>
      <t>und</t>
    </r>
    <r>
      <rPr>
        <i/>
        <sz val="11"/>
        <color rgb="FF007858"/>
        <rFont val="Arial Narrow"/>
        <family val="2"/>
      </rPr>
      <t xml:space="preserve"> l</t>
    </r>
    <r>
      <rPr>
        <i/>
        <sz val="11"/>
        <rFont val="Arial Narrow"/>
        <family val="2"/>
      </rPr>
      <t xml:space="preserve"> werden nicht berichtet, da die OLB kein großes Institut mit mind. 5% notleidenden Positionen. gem. </t>
    </r>
    <r>
      <rPr>
        <i/>
        <sz val="11"/>
        <color rgb="FF007858"/>
        <rFont val="Arial Narrow"/>
        <family val="2"/>
      </rPr>
      <t>Durchführungsverordnung (EU) 2021/637</t>
    </r>
    <r>
      <rPr>
        <i/>
        <sz val="11"/>
        <rFont val="Arial Narrow"/>
        <family val="2"/>
      </rPr>
      <t xml:space="preserve"> ist.</t>
    </r>
  </si>
  <si>
    <r>
      <rPr>
        <b/>
        <sz val="11"/>
        <color rgb="FF000000"/>
        <rFont val="Arial Narrow"/>
        <family val="2"/>
      </rPr>
      <t xml:space="preserve">Meldebogen </t>
    </r>
    <r>
      <rPr>
        <b/>
        <sz val="11"/>
        <color rgb="FF007858"/>
        <rFont val="Arial Narrow"/>
        <family val="2"/>
      </rPr>
      <t>EU CR1-A</t>
    </r>
    <r>
      <rPr>
        <b/>
        <sz val="11"/>
        <color rgb="FF000000"/>
        <rFont val="Arial Narrow"/>
        <family val="2"/>
      </rPr>
      <t>: Restlaufzeit von Risikopositionen</t>
    </r>
  </si>
  <si>
    <t>Netto-Risikopositionswert</t>
  </si>
  <si>
    <t>Jederzeit kündbar</t>
  </si>
  <si>
    <t>&lt;= 1 Jahr</t>
  </si>
  <si>
    <t>&gt; 1 Jahr 
&lt;= 5 Jahre</t>
  </si>
  <si>
    <t>&gt; 5 Jahre</t>
  </si>
  <si>
    <t>Keine angegebene Restlaufzeit</t>
  </si>
  <si>
    <r>
      <rPr>
        <b/>
        <sz val="11"/>
        <color rgb="FF000000"/>
        <rFont val="Arial Narrow"/>
        <family val="2"/>
      </rPr>
      <t xml:space="preserve">Meldebogen </t>
    </r>
    <r>
      <rPr>
        <b/>
        <sz val="11"/>
        <color rgb="FF007858"/>
        <rFont val="Arial Narrow"/>
        <family val="2"/>
      </rPr>
      <t>EU CR2</t>
    </r>
    <r>
      <rPr>
        <b/>
        <sz val="11"/>
        <color rgb="FF000000"/>
        <rFont val="Arial Narrow"/>
        <family val="2"/>
      </rPr>
      <t>: Veränderung des Bestands notleidender Darlehen und Kredite</t>
    </r>
  </si>
  <si>
    <t>Bruttobuchwert</t>
  </si>
  <si>
    <t>Ursprünglicher Bestand notleidender Darlehen und Kredite</t>
  </si>
  <si>
    <t>Zuflüsse zu notleidenden Portfolios</t>
  </si>
  <si>
    <t>Abflüsse aus notleidenden Portfolios</t>
  </si>
  <si>
    <t>Abflüsse aufgrund von Abschreibungen</t>
  </si>
  <si>
    <t>Abfluss aus sonstigen Gründen</t>
  </si>
  <si>
    <t>Endgültiger Bestand notleidender Darlehen und Kredite</t>
  </si>
  <si>
    <r>
      <rPr>
        <b/>
        <sz val="11"/>
        <color rgb="FF000000"/>
        <rFont val="Arial Narrow"/>
        <family val="2"/>
      </rPr>
      <t xml:space="preserve">Meldebogen </t>
    </r>
    <r>
      <rPr>
        <b/>
        <sz val="11"/>
        <color rgb="FF007858"/>
        <rFont val="Arial Narrow"/>
        <family val="2"/>
      </rPr>
      <t>EU CQ1</t>
    </r>
    <r>
      <rPr>
        <b/>
        <sz val="11"/>
        <color rgb="FF000000"/>
        <rFont val="Arial Narrow"/>
        <family val="2"/>
      </rPr>
      <t>: Kreditqualität gestundeter Risikopositionen</t>
    </r>
  </si>
  <si>
    <t>Bruttobuchwert / Nominalbetrag der Risikopositionen mit Stundungsmaßnahmen</t>
  </si>
  <si>
    <t>Kumulierte Wertminderung, 
kumulierte negative Änderungen beim beizulegenden Zeitwert aufgrund von Ausfallrisiken und Rückstellungen</t>
  </si>
  <si>
    <t>Empfangene Sicherheiten und 
empfangene Finanzgarantien für 
gestundete Risikopositionen</t>
  </si>
  <si>
    <t>Vertragsgemäß bedient 
gestundet</t>
  </si>
  <si>
    <t>Notleidend gestundet</t>
  </si>
  <si>
    <t>Bei 
vertragsgemäß bedienten gestundeten Risikopositionen</t>
  </si>
  <si>
    <t>Bei notleidend gestundeten Risikopositionen</t>
  </si>
  <si>
    <t>Davon: Empfangene Sicherheiten und Finanzgarantien für notleidende Risikopositionen mit Stundungsmaßnahmen</t>
  </si>
  <si>
    <t>Davon: 
ausgefallen</t>
  </si>
  <si>
    <t>Davon: wertgemindert</t>
  </si>
  <si>
    <t>Erteilte Kreditzusagen</t>
  </si>
  <si>
    <r>
      <rPr>
        <b/>
        <sz val="11"/>
        <color rgb="FF000000"/>
        <rFont val="Arial Narrow"/>
        <family val="2"/>
      </rPr>
      <t xml:space="preserve">Meldebogen </t>
    </r>
    <r>
      <rPr>
        <b/>
        <sz val="11"/>
        <color rgb="FF007858"/>
        <rFont val="Arial Narrow"/>
        <family val="2"/>
      </rPr>
      <t>EU CQ3</t>
    </r>
    <r>
      <rPr>
        <b/>
        <sz val="11"/>
        <color rgb="FF000000"/>
        <rFont val="Arial Narrow"/>
        <family val="2"/>
      </rPr>
      <t>: Kreditqualität vertragsgemäß bedienter und notleidender Risikopositionen nach Überfälligkeit in Tagen</t>
    </r>
  </si>
  <si>
    <t>Nicht überfällig oder ≤ 30 
Tage überfällig</t>
  </si>
  <si>
    <t>Überfällig 
&gt; 30 Tage 
≤ 90 Tage</t>
  </si>
  <si>
    <t>Wahrscheinlicher Zahlungsausfall bei Risiko-positionen, die nicht überfällig oder ≤ 90 Tage überfällig sind</t>
  </si>
  <si>
    <t>Überfällig 
&gt; 90 Tage 
≤ 180 Tage</t>
  </si>
  <si>
    <t>Überfällig 
&gt; 180 Tage 
≤ 1 Jahr</t>
  </si>
  <si>
    <t>Überfällig 
&gt; 1 Jahr 
≤ 2 Jahre</t>
  </si>
  <si>
    <t>Überfällig 
&gt; 2 Jahre 
≤ 5 Jahre</t>
  </si>
  <si>
    <t>Überfällig 
&gt; 5 Jahre 
≤ 7 Jahre</t>
  </si>
  <si>
    <t>Überfällig 
&gt; 7 Jahre</t>
  </si>
  <si>
    <r>
      <rPr>
        <b/>
        <sz val="11"/>
        <color rgb="FF000000"/>
        <rFont val="Arial Narrow"/>
        <family val="2"/>
      </rPr>
      <t xml:space="preserve">Meldebogen </t>
    </r>
    <r>
      <rPr>
        <b/>
        <sz val="11"/>
        <color rgb="FF007858"/>
        <rFont val="Arial Narrow"/>
        <family val="2"/>
      </rPr>
      <t>EU CQ4</t>
    </r>
    <r>
      <rPr>
        <b/>
        <sz val="11"/>
        <color rgb="FF000000"/>
        <rFont val="Arial Narrow"/>
        <family val="2"/>
      </rPr>
      <t>: Qualität notleidender Risikopositionen nach geografischem Gebiet</t>
    </r>
  </si>
  <si>
    <t>Kumulierte Wertminderung</t>
  </si>
  <si>
    <t>Rückstellungen für außerbilanzielle Verbindlichkeiten aus Zusagen und erteilte Finanzgarantien</t>
  </si>
  <si>
    <t>Kumulierte negative Änderungen beim beizulegenden Zeitwert aufgrund von Ausfallrisiken bei notleidenden Risikopositionen</t>
  </si>
  <si>
    <t>Davon: notleidend</t>
  </si>
  <si>
    <t>Davon: der Wertminderung unterliegend</t>
  </si>
  <si>
    <t>Davon: ausgefallen</t>
  </si>
  <si>
    <t>Bilanzwirksame Risikopositionen</t>
  </si>
  <si>
    <t>Österreich</t>
  </si>
  <si>
    <t>061</t>
  </si>
  <si>
    <t>062</t>
  </si>
  <si>
    <t>USA</t>
  </si>
  <si>
    <t>Sonstige Länder</t>
  </si>
  <si>
    <t>131</t>
  </si>
  <si>
    <t>132</t>
  </si>
  <si>
    <t>390</t>
  </si>
  <si>
    <r>
      <t xml:space="preserve">Die Spalten </t>
    </r>
    <r>
      <rPr>
        <i/>
        <sz val="11"/>
        <color rgb="FF007858"/>
        <rFont val="Arial Narrow"/>
        <family val="2"/>
      </rPr>
      <t>b</t>
    </r>
    <r>
      <rPr>
        <i/>
        <sz val="11"/>
        <rFont val="Arial Narrow"/>
        <family val="2"/>
      </rPr>
      <t xml:space="preserve"> und </t>
    </r>
    <r>
      <rPr>
        <i/>
        <sz val="11"/>
        <color rgb="FF007858"/>
        <rFont val="Arial Narrow"/>
        <family val="2"/>
      </rPr>
      <t>d</t>
    </r>
    <r>
      <rPr>
        <i/>
        <sz val="11"/>
        <rFont val="Arial Narrow"/>
        <family val="2"/>
      </rPr>
      <t xml:space="preserve"> werden nicht berichtet, da die OLB kein großes Institut mit mind. 5% notleidenden Positionen. gem. </t>
    </r>
    <r>
      <rPr>
        <i/>
        <sz val="11"/>
        <color rgb="FF007858"/>
        <rFont val="Arial Narrow"/>
        <family val="2"/>
      </rPr>
      <t>Durchführungsverordnung (EU) 2021/637</t>
    </r>
    <r>
      <rPr>
        <i/>
        <sz val="11"/>
        <rFont val="Arial Narrow"/>
        <family val="2"/>
      </rPr>
      <t xml:space="preserve"> ist.</t>
    </r>
  </si>
  <si>
    <r>
      <rPr>
        <b/>
        <sz val="11"/>
        <color rgb="FF000000"/>
        <rFont val="Arial Narrow"/>
        <family val="2"/>
      </rPr>
      <t xml:space="preserve">Meldebogen </t>
    </r>
    <r>
      <rPr>
        <b/>
        <sz val="11"/>
        <color rgb="FF007858"/>
        <rFont val="Arial Narrow"/>
        <family val="2"/>
      </rPr>
      <t>EU CQ5</t>
    </r>
    <r>
      <rPr>
        <b/>
        <sz val="11"/>
        <color rgb="FF000000"/>
        <rFont val="Arial Narrow"/>
        <family val="2"/>
      </rPr>
      <t>: Kreditqualität von Darlehen und Kredite an nichtfinanzielle Kapitalgesellschaften nach Wirtschaftszweig</t>
    </r>
  </si>
  <si>
    <t>Davon: der Wertminderung unterliegende Darlehen und Kredite</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</si>
  <si>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</si>
  <si>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</si>
  <si>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</si>
  <si>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</si>
  <si>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</si>
  <si>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</si>
  <si>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</si>
  <si>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</si>
  <si>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</si>
  <si>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</si>
  <si>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</si>
  <si>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</si>
  <si>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</si>
  <si>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</si>
  <si>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</si>
  <si>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</si>
  <si>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</si>
  <si>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</si>
  <si>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</si>
  <si>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r>
      <rPr>
        <b/>
        <sz val="11"/>
        <color rgb="FF000000"/>
        <rFont val="Arial Narrow"/>
        <family val="2"/>
      </rPr>
      <t xml:space="preserve">Meldebogen </t>
    </r>
    <r>
      <rPr>
        <b/>
        <sz val="11"/>
        <color rgb="FF007858"/>
        <rFont val="Arial Narrow"/>
        <family val="2"/>
      </rPr>
      <t>EU CR3</t>
    </r>
    <r>
      <rPr>
        <b/>
        <sz val="11"/>
        <color rgb="FF000000"/>
        <rFont val="Arial Narrow"/>
        <family val="2"/>
      </rPr>
      <t xml:space="preserve"> – Übersicht über Kreditrisikominderungstechniken: Offenlegung der Verwendung von Kreditrisikominderungstechniken</t>
    </r>
  </si>
  <si>
    <t>Unbesicherte Risikopositionen – Buchwert</t>
  </si>
  <si>
    <t>Besicherte Risikopositionen – Buchwert</t>
  </si>
  <si>
    <t>Davon durch Sicherheiten besichert</t>
  </si>
  <si>
    <t>Davon durch Finanzgarantien besichert</t>
  </si>
  <si>
    <t>Davon durch Kreditderivate besichert</t>
  </si>
  <si>
    <t>Summe</t>
  </si>
  <si>
    <t>Davon notleidende Risikopositionen</t>
  </si>
  <si>
    <t>Davon ausgefallen</t>
  </si>
  <si>
    <r>
      <t xml:space="preserve">Meldebogen </t>
    </r>
    <r>
      <rPr>
        <b/>
        <sz val="11"/>
        <color rgb="FF007858"/>
        <rFont val="Arial Narrow"/>
        <family val="2"/>
      </rPr>
      <t>EU CR4</t>
    </r>
    <r>
      <rPr>
        <b/>
        <sz val="11"/>
        <color theme="1"/>
        <rFont val="Arial Narrow"/>
        <family val="2"/>
      </rPr>
      <t xml:space="preserve"> – Standardansatz – Kreditrisiko und Wirkung der Kreditrisikominderung</t>
    </r>
  </si>
  <si>
    <t>Risikopositionsklassen</t>
  </si>
  <si>
    <t>Risikopositionen vor Kreditumrechnungsfaktoren (CCF) und Kreditrisikominderung (CRM)</t>
  </si>
  <si>
    <t>Risikopositionen 
nach CCF und CRM</t>
  </si>
  <si>
    <t>Risikogewichtete Aktiva (RWA) und RWA- Dichte</t>
  </si>
  <si>
    <t>Bilanzielle Risikopositionen</t>
  </si>
  <si>
    <t>Risikogewichtete Aktiva (RWA)</t>
  </si>
  <si>
    <t xml:space="preserve">RWA-Dichte (%) </t>
  </si>
  <si>
    <t>Zentralstaaten oder Zentralbanken</t>
  </si>
  <si>
    <t>Regionale oder lokale Gebietskörperschaften</t>
  </si>
  <si>
    <t>Öffentliche Stellen</t>
  </si>
  <si>
    <t>Multilaterale Entwicklungsbanken</t>
  </si>
  <si>
    <t>Internationale Organisationen</t>
  </si>
  <si>
    <t>Institute</t>
  </si>
  <si>
    <t>Unternehmen</t>
  </si>
  <si>
    <t>Mengengeschäft</t>
  </si>
  <si>
    <t>Durch Hypotheken auf Immobilien besichert</t>
  </si>
  <si>
    <t>Ausgefallene Positionen</t>
  </si>
  <si>
    <t>Mit besonders hohem Risiko verbundene Risikopositionen</t>
  </si>
  <si>
    <t>Gedeckte Schuldverschreibungen</t>
  </si>
  <si>
    <t>Institute und Unternehmen mit kurzfristiger Bonitätsbeurteilung</t>
  </si>
  <si>
    <t>Organismen für gemeinsame Anlagen</t>
  </si>
  <si>
    <t>Sonstige Posten</t>
  </si>
  <si>
    <t>INSGESAMT</t>
  </si>
  <si>
    <r>
      <t xml:space="preserve">Meldebogen </t>
    </r>
    <r>
      <rPr>
        <b/>
        <sz val="11"/>
        <color rgb="FF007858"/>
        <rFont val="Arial Narrow"/>
        <family val="2"/>
      </rPr>
      <t>EU CR5</t>
    </r>
    <r>
      <rPr>
        <b/>
        <sz val="11"/>
        <color theme="1"/>
        <rFont val="Arial Narrow"/>
        <family val="2"/>
      </rPr>
      <t xml:space="preserve"> – Standardansatz</t>
    </r>
  </si>
  <si>
    <t>Risikogewicht</t>
  </si>
  <si>
    <t>Ohne Rating</t>
  </si>
  <si>
    <t>0 %</t>
  </si>
  <si>
    <t>2 %</t>
  </si>
  <si>
    <t>4 %</t>
  </si>
  <si>
    <t>10 %</t>
  </si>
  <si>
    <t>20 %</t>
  </si>
  <si>
    <t>35 %</t>
  </si>
  <si>
    <t>50 %</t>
  </si>
  <si>
    <t>70 %</t>
  </si>
  <si>
    <t>75 %</t>
  </si>
  <si>
    <t>100 %</t>
  </si>
  <si>
    <t>150 %</t>
  </si>
  <si>
    <t>250 %</t>
  </si>
  <si>
    <t>370 %</t>
  </si>
  <si>
    <t>1 250 %</t>
  </si>
  <si>
    <t>Sonstige</t>
  </si>
  <si>
    <t>p</t>
  </si>
  <si>
    <t>q</t>
  </si>
  <si>
    <t>Durch Grundpfandrechte auf Immobilien besicherte Risikopositionen</t>
  </si>
  <si>
    <t>Risikopositionen gegenüber Instituten und Unternehmen mit kurzfristiger Bonitätsbeurteilung</t>
  </si>
  <si>
    <t>Anteile an Organismen für gemeinsame Anlagen</t>
  </si>
  <si>
    <t>Beteiligungspositionen</t>
  </si>
  <si>
    <r>
      <t xml:space="preserve">Meldebogen </t>
    </r>
    <r>
      <rPr>
        <b/>
        <sz val="11"/>
        <color rgb="FF007858"/>
        <rFont val="Arial Narrow"/>
        <family val="2"/>
      </rPr>
      <t>EU CR6</t>
    </r>
    <r>
      <rPr>
        <b/>
        <sz val="11"/>
        <rFont val="Arial Narrow"/>
        <family val="2"/>
      </rPr>
      <t xml:space="preserve"> – IRB-Ansatz – Kreditrisikopositionen nach Risikopositionsklasse und PD-Bandbreite </t>
    </r>
    <r>
      <rPr>
        <b/>
        <sz val="11"/>
        <color rgb="FF007858"/>
        <rFont val="Arial Narrow"/>
        <family val="2"/>
      </rPr>
      <t>(A-IRB)</t>
    </r>
  </si>
  <si>
    <t>A-IRB</t>
  </si>
  <si>
    <t>PD-Bandbreite</t>
  </si>
  <si>
    <t>Bilanzielle 
Risikopositionen</t>
  </si>
  <si>
    <t>Außerbilanzielle Risikopositionen vor Kreditumrechnungs-faktoren (CCF)</t>
  </si>
  <si>
    <t>Risikopositions-gewichtete durchschnitt-liche CCF</t>
  </si>
  <si>
    <t>Risikoposition nach CCF 
und CRM</t>
  </si>
  <si>
    <t>Risikopositions-gewichtete 
durchschnittliche Ausfallwahrschein-lichkeit (PD) (%)</t>
  </si>
  <si>
    <t>Anzahl der Schuldner</t>
  </si>
  <si>
    <t>Risikopositions-gewichtete 
durchschnittliche Verlustquote bei Ausfall (LGD) (%)</t>
  </si>
  <si>
    <t>Risikopositions-gewichtete durchschnittliche Laufzeit (Jahre)</t>
  </si>
  <si>
    <t>Risikogewichteter Positionsbetrag nach Unterstützungsfaktoren</t>
  </si>
  <si>
    <t>Dichte des risiko- gewichteten Positionsbetrags</t>
  </si>
  <si>
    <t>Erwarteter Verlustbetrag</t>
  </si>
  <si>
    <t>Wert-berichtigungen 
und Rückstellungen</t>
  </si>
  <si>
    <t>Unternehmen – 
Sonstige</t>
  </si>
  <si>
    <t>0,00 bis &lt; 0,15</t>
  </si>
  <si>
    <t>0,00 bis &lt; 0,10</t>
  </si>
  <si>
    <t>0,10 bis &lt; 0,15</t>
  </si>
  <si>
    <t>0,15 bis &lt; 0,25</t>
  </si>
  <si>
    <t>0,25 bis &lt; 0,50</t>
  </si>
  <si>
    <t>0,50 bis &lt; 0,75</t>
  </si>
  <si>
    <t>0,75 bis &lt; 2,50</t>
  </si>
  <si>
    <t>0,75 bis &lt; 1,75</t>
  </si>
  <si>
    <t>1,75 bis &lt; 2,5</t>
  </si>
  <si>
    <t>2,50 bis &lt; 10,00</t>
  </si>
  <si>
    <t>2,5 bis &lt; 5</t>
  </si>
  <si>
    <t>5 bis &lt; 10</t>
  </si>
  <si>
    <t>10,00 bis &lt; 100,00</t>
  </si>
  <si>
    <t>10 bis &lt; 20</t>
  </si>
  <si>
    <t>20 bis &lt; 30</t>
  </si>
  <si>
    <t>30,00 bis &lt; 100,00</t>
  </si>
  <si>
    <t>100,00 (Ausfall)</t>
  </si>
  <si>
    <t>Zwischensumme</t>
  </si>
  <si>
    <t>Mengengeschäft – 
durch Immobilien besichert – 
KMU</t>
  </si>
  <si>
    <t>Mengengeschäft – 
durch Immobilien besichert – 
Nicht KMU</t>
  </si>
  <si>
    <t>Mengengeschäft –
qualifiziert
revolvierend</t>
  </si>
  <si>
    <t>Mengengeschäft –
Sonstige – 
KMU</t>
  </si>
  <si>
    <t>Mengengeschäft –
Sonstige – 
Nicht-KMU</t>
  </si>
  <si>
    <t>Gesamtsumme 
(alle Risikopositionsklassen)</t>
  </si>
  <si>
    <r>
      <t xml:space="preserve">Meldebogen </t>
    </r>
    <r>
      <rPr>
        <b/>
        <sz val="11"/>
        <color rgb="FF007858"/>
        <rFont val="Arial Narrow"/>
        <family val="2"/>
      </rPr>
      <t>EU CR6</t>
    </r>
    <r>
      <rPr>
        <b/>
        <sz val="11"/>
        <rFont val="Arial Narrow"/>
        <family val="2"/>
      </rPr>
      <t xml:space="preserve"> – IRB-Ansatz – Kreditrisikopositionen nach Risikopositionsklasse und PD-Bandbreite </t>
    </r>
    <r>
      <rPr>
        <b/>
        <sz val="11"/>
        <color rgb="FF007858"/>
        <rFont val="Arial Narrow"/>
        <family val="2"/>
      </rPr>
      <t>(F-IRB)</t>
    </r>
  </si>
  <si>
    <t>F-IRB</t>
  </si>
  <si>
    <t>Unternehmen – 
KMU</t>
  </si>
  <si>
    <r>
      <t>Meldebogen</t>
    </r>
    <r>
      <rPr>
        <b/>
        <sz val="11"/>
        <color rgb="FF007858"/>
        <rFont val="Arial Narrow"/>
        <family val="2"/>
      </rPr>
      <t xml:space="preserve"> EU CR6-A</t>
    </r>
    <r>
      <rPr>
        <b/>
        <sz val="11"/>
        <rFont val="Arial Narrow"/>
        <family val="2"/>
      </rPr>
      <t xml:space="preserve"> – Umfang der Verwendung von IRB- und SA-Ansatz</t>
    </r>
  </si>
  <si>
    <t>Risikopositionswert gemäß Definition in Artikel 166 CRR für dem IRB-Ansatz unterliegende Risikopositionen</t>
  </si>
  <si>
    <t>Risikopositionsgesamtwert von Positionen, die dem Standardansatz und dem IRB-Ansatz unterliegen</t>
  </si>
  <si>
    <t>Einer dauerhaften Teil-anwendung des Stan-dardansatzes unterliegender Prozentsatz des Risikopositionsgesamtwerts (%)</t>
  </si>
  <si>
    <t>Dem IRB-Ansatz unterliegender Prozentsatz des Risikopositions-gesamtwerts (%)</t>
  </si>
  <si>
    <t>Einem Einführungs-
plan unterliegender Prozentsatz des Risikopositionswerts insgesamt (%)</t>
  </si>
  <si>
    <t>Davon: regionale oder lokale Gebietskörperschaften</t>
  </si>
  <si>
    <t>Davon: öffentliche Stellen</t>
  </si>
  <si>
    <t>Davon: Unternehmen – Spezialfinanzierungen 
(ohne Slotting-Ansatz)</t>
  </si>
  <si>
    <t>Davon: Unternehmen – Spezialfinanzierungen 
(mit Slotting-Ansatz)</t>
  </si>
  <si>
    <t>Davon: Mengengeschäft - durch Immobilien besichert, 
KMU</t>
  </si>
  <si>
    <t>Davon: Mengengeschäft - durch Immobilien besichert, 
Nicht-KMU</t>
  </si>
  <si>
    <t>Davon: Mengengeschäft - qualifiziert revolvierend</t>
  </si>
  <si>
    <t>Davon: Mengengeschäft - Sonstige, KMU</t>
  </si>
  <si>
    <t>Davon: Mengengeschäft - Sonstige, Nicht-KMU</t>
  </si>
  <si>
    <t>Sonstige Aktiva, ohne Kreditverpflichtungen</t>
  </si>
  <si>
    <r>
      <t>Meldebogen</t>
    </r>
    <r>
      <rPr>
        <b/>
        <sz val="11"/>
        <color rgb="FF007858"/>
        <rFont val="Arial Narrow"/>
        <family val="2"/>
      </rPr>
      <t xml:space="preserve"> EU CR7-A</t>
    </r>
    <r>
      <rPr>
        <b/>
        <sz val="11"/>
        <color theme="1"/>
        <rFont val="Arial Narrow"/>
        <family val="2"/>
      </rPr>
      <t xml:space="preserve"> – IRB-Ansatz – Offenlegung des Rückgriffs auf CRM-Techniken</t>
    </r>
  </si>
  <si>
    <t>Gesamtrisiko-position</t>
  </si>
  <si>
    <t>Kreditrisikominderungstechniken</t>
  </si>
  <si>
    <t>Kreditrisikominderungmethoden bei der RWEA-Berechnung</t>
  </si>
  <si>
    <t>Besicherung mit Sicherheitsleistung (FCP)</t>
  </si>
  <si>
    <t>Besicherung ohne Sicherheitsleistung (UFCP)</t>
  </si>
  <si>
    <r>
      <t xml:space="preserve">RWEA ohne Substitutions-effekte 
</t>
    </r>
    <r>
      <rPr>
        <sz val="11"/>
        <color theme="1"/>
        <rFont val="Arial Narrow"/>
        <family val="2"/>
      </rPr>
      <t>(nur Reduktionseffekte)</t>
    </r>
  </si>
  <si>
    <r>
      <t xml:space="preserve">RWEA mit Substitutions-effekten 
</t>
    </r>
    <r>
      <rPr>
        <sz val="11"/>
        <color theme="1"/>
        <rFont val="Arial Narrow"/>
        <family val="2"/>
      </rPr>
      <t>(sowohl Redutions- 
als auch Substitu-tionseffekte)</t>
    </r>
  </si>
  <si>
    <r>
      <t xml:space="preserve">Teil der durch </t>
    </r>
    <r>
      <rPr>
        <b/>
        <sz val="11"/>
        <color theme="1"/>
        <rFont val="Arial Narrow"/>
        <family val="2"/>
      </rPr>
      <t>Fi-nanzsicherheiten</t>
    </r>
    <r>
      <rPr>
        <sz val="11"/>
        <color theme="1"/>
        <rFont val="Arial Narrow"/>
        <family val="2"/>
      </rPr>
      <t xml:space="preserve"> gedeckten Risiko-positionen (%)</t>
    </r>
  </si>
  <si>
    <r>
      <t xml:space="preserve">Teil der durch sonstige </t>
    </r>
    <r>
      <rPr>
        <b/>
        <sz val="11"/>
        <color theme="1"/>
        <rFont val="Arial Narrow"/>
        <family val="2"/>
      </rPr>
      <t>anerkennungsfähige Sicherheiten</t>
    </r>
    <r>
      <rPr>
        <sz val="11"/>
        <color theme="1"/>
        <rFont val="Arial Narrow"/>
        <family val="2"/>
      </rPr>
      <t xml:space="preserve"> 
gedeckten Risikopositionen (%)</t>
    </r>
  </si>
  <si>
    <r>
      <t xml:space="preserve">Teil der durch </t>
    </r>
    <r>
      <rPr>
        <b/>
        <sz val="11"/>
        <color theme="1"/>
        <rFont val="Arial Narrow"/>
        <family val="2"/>
      </rPr>
      <t>andere Formen der Besicherung mit Sicherheitsleistung</t>
    </r>
    <r>
      <rPr>
        <sz val="11"/>
        <color theme="1"/>
        <rFont val="Arial Narrow"/>
        <family val="2"/>
      </rPr>
      <t xml:space="preserve"> gedeckten Risiko-positionen (%)</t>
    </r>
  </si>
  <si>
    <r>
      <t xml:space="preserve">Teil der durch </t>
    </r>
    <r>
      <rPr>
        <b/>
        <sz val="11"/>
        <color theme="1"/>
        <rFont val="Arial Narrow"/>
        <family val="2"/>
      </rPr>
      <t>Garantien</t>
    </r>
    <r>
      <rPr>
        <sz val="11"/>
        <color theme="1"/>
        <rFont val="Arial Narrow"/>
        <family val="2"/>
      </rPr>
      <t xml:space="preserve"> gedeckten Risikopositionen (%)</t>
    </r>
  </si>
  <si>
    <r>
      <t xml:space="preserve">Teil der durch </t>
    </r>
    <r>
      <rPr>
        <b/>
        <sz val="11"/>
        <color theme="1"/>
        <rFont val="Arial Narrow"/>
        <family val="2"/>
      </rPr>
      <t>Kreditderivate</t>
    </r>
    <r>
      <rPr>
        <sz val="11"/>
        <color theme="1"/>
        <rFont val="Arial Narrow"/>
        <family val="2"/>
      </rPr>
      <t xml:space="preserve"> gedeckten Risikopositionen (%)</t>
    </r>
  </si>
  <si>
    <r>
      <t xml:space="preserve">Teil der durch </t>
    </r>
    <r>
      <rPr>
        <b/>
        <sz val="11"/>
        <color theme="1"/>
        <rFont val="Arial Narrow"/>
        <family val="2"/>
      </rPr>
      <t>Im-mobilienbesiche-rung</t>
    </r>
    <r>
      <rPr>
        <sz val="11"/>
        <color theme="1"/>
        <rFont val="Arial Narrow"/>
        <family val="2"/>
      </rPr>
      <t xml:space="preserve"> gedeckten Ri-sikopositionen (%)</t>
    </r>
  </si>
  <si>
    <r>
      <t xml:space="preserve">Teil der durch </t>
    </r>
    <r>
      <rPr>
        <b/>
        <sz val="11"/>
        <color theme="1"/>
        <rFont val="Arial Narrow"/>
        <family val="2"/>
      </rPr>
      <t>Forderungen</t>
    </r>
    <r>
      <rPr>
        <sz val="11"/>
        <color theme="1"/>
        <rFont val="Arial Narrow"/>
        <family val="2"/>
      </rPr>
      <t xml:space="preserve"> gedeckten Risikopositionen (%)</t>
    </r>
  </si>
  <si>
    <r>
      <t xml:space="preserve">Teil der durch </t>
    </r>
    <r>
      <rPr>
        <b/>
        <sz val="11"/>
        <color theme="1"/>
        <rFont val="Arial Narrow"/>
        <family val="2"/>
      </rPr>
      <t>an-dere Sachsicher-heiten</t>
    </r>
    <r>
      <rPr>
        <sz val="11"/>
        <color theme="1"/>
        <rFont val="Arial Narrow"/>
        <family val="2"/>
      </rPr>
      <t xml:space="preserve"> gedeckten Risikopositionen (%)</t>
    </r>
  </si>
  <si>
    <r>
      <t xml:space="preserve">Teil der durch </t>
    </r>
    <r>
      <rPr>
        <b/>
        <sz val="11"/>
        <color theme="1"/>
        <rFont val="Arial Narrow"/>
        <family val="2"/>
      </rPr>
      <t>Bareinlagen</t>
    </r>
    <r>
      <rPr>
        <sz val="11"/>
        <color theme="1"/>
        <rFont val="Arial Narrow"/>
        <family val="2"/>
      </rPr>
      <t xml:space="preserve"> gedeckten Risikopositionen (%)</t>
    </r>
  </si>
  <si>
    <r>
      <t xml:space="preserve">Teil der durch </t>
    </r>
    <r>
      <rPr>
        <b/>
        <sz val="11"/>
        <color theme="1"/>
        <rFont val="Arial Narrow"/>
        <family val="2"/>
      </rPr>
      <t>Lebensversiche-rungen</t>
    </r>
    <r>
      <rPr>
        <sz val="11"/>
        <color theme="1"/>
        <rFont val="Arial Narrow"/>
        <family val="2"/>
      </rPr>
      <t xml:space="preserve"> gedeckten Risikopositionen (%)</t>
    </r>
  </si>
  <si>
    <r>
      <t xml:space="preserve">Teil der durch </t>
    </r>
    <r>
      <rPr>
        <b/>
        <sz val="11"/>
        <color theme="1"/>
        <rFont val="Arial Narrow"/>
        <family val="2"/>
      </rPr>
      <t>von Dritten gehaltene Instrumente</t>
    </r>
    <r>
      <rPr>
        <sz val="11"/>
        <color theme="1"/>
        <rFont val="Arial Narrow"/>
        <family val="2"/>
      </rPr>
      <t xml:space="preserve"> ge-deckten Risiko-positionen (%)</t>
    </r>
  </si>
  <si>
    <t>Zentralstaaten und Zentralbanken</t>
  </si>
  <si>
    <t>Davon: Unternehmen – KMU</t>
  </si>
  <si>
    <t>Davon: Unternehmen – Spezialfinanzierungen</t>
  </si>
  <si>
    <t>Davon: Unternehmen – Sonstige</t>
  </si>
  <si>
    <t>Davon: Mengengeschäft - Immobilien, KMU</t>
  </si>
  <si>
    <t>Davon: Mengengeschäft - Immobilien, Nicht-KMU</t>
  </si>
  <si>
    <t>Davon: Mengengeschäft - Sonstige, Nicht- KMU</t>
  </si>
  <si>
    <r>
      <t xml:space="preserve">Meldebogen </t>
    </r>
    <r>
      <rPr>
        <b/>
        <sz val="11"/>
        <color rgb="FF007858"/>
        <rFont val="Arial Narrow"/>
        <family val="2"/>
      </rPr>
      <t>EU CR8</t>
    </r>
    <r>
      <rPr>
        <b/>
        <sz val="11"/>
        <color theme="1"/>
        <rFont val="Arial Narrow"/>
        <family val="2"/>
      </rPr>
      <t xml:space="preserve"> – RWEA-Flussrechnung der Kreditrisiken gemäß IRB-Ansatz</t>
    </r>
  </si>
  <si>
    <t>Risikogewichteter Positionsbetrag</t>
  </si>
  <si>
    <t>Risikogewichteter Positionsbetrag am Ende der vorangegangenen Berichtsperiode</t>
  </si>
  <si>
    <t>Umfang der Vermögenswerte (+/-)</t>
  </si>
  <si>
    <t>Qualität der Vermögenswerte (+/-)</t>
  </si>
  <si>
    <t>Modellaktualisierungen (+/-)</t>
  </si>
  <si>
    <t>Methoden und Politik (+/-)</t>
  </si>
  <si>
    <t>Erwerb und Veräußerung (+/-)</t>
  </si>
  <si>
    <t>Wechselkursschwankungen (+/-)</t>
  </si>
  <si>
    <t>Sonstige (+/-)</t>
  </si>
  <si>
    <t>Risikogewichteter Positionsbetrag am Ende der Berichtsperiode</t>
  </si>
  <si>
    <r>
      <t xml:space="preserve">Meldebogen </t>
    </r>
    <r>
      <rPr>
        <b/>
        <sz val="11"/>
        <color rgb="FF007858"/>
        <rFont val="Arial Narrow"/>
        <family val="2"/>
      </rPr>
      <t>CR9</t>
    </r>
    <r>
      <rPr>
        <b/>
        <sz val="11"/>
        <rFont val="Arial Narrow"/>
        <family val="2"/>
      </rPr>
      <t xml:space="preserve"> – IRB-Ansatz – PD-Rückvergleiche je Risikopositionsklasse (festgelegte PD-Skala) </t>
    </r>
    <r>
      <rPr>
        <b/>
        <sz val="11"/>
        <color rgb="FF007858"/>
        <rFont val="Arial Narrow"/>
        <family val="2"/>
      </rPr>
      <t>(A-IRB)</t>
    </r>
  </si>
  <si>
    <t>Risikopositionsklasse</t>
  </si>
  <si>
    <t>Anzahl der Schuldner zum Ende des Vorjahres</t>
  </si>
  <si>
    <t>Beobachtete durchschnittliche Ausfallquote (%)</t>
  </si>
  <si>
    <t>Risikopositionsgewichtete durchschnittliche Ausfallwahrscheinlichkeit (PD) (%)</t>
  </si>
  <si>
    <t>Davon: Anzahl der Schuldner, die im Jahr ausgefallen sind</t>
  </si>
  <si>
    <t>Durchschnittliche 
PD (%)</t>
  </si>
  <si>
    <t>Durchschnittliche historische jährliche Ausfallquote (%)</t>
  </si>
  <si>
    <r>
      <rPr>
        <b/>
        <sz val="11"/>
        <color rgb="FF000000"/>
        <rFont val="Arial Narrow"/>
        <family val="2"/>
      </rPr>
      <t xml:space="preserve">Meldebogen </t>
    </r>
    <r>
      <rPr>
        <b/>
        <sz val="11"/>
        <color rgb="FF007858"/>
        <rFont val="Arial Narrow"/>
        <family val="2"/>
      </rPr>
      <t>CR9</t>
    </r>
    <r>
      <rPr>
        <b/>
        <sz val="11"/>
        <color rgb="FF000000"/>
        <rFont val="Arial Narrow"/>
        <family val="2"/>
      </rPr>
      <t xml:space="preserve"> – IRB-Ansatz – PD-Rückvergleiche je Risikopositionsklasse (festgelegte PD-Skala) </t>
    </r>
    <r>
      <rPr>
        <b/>
        <sz val="11"/>
        <color rgb="FF007858"/>
        <rFont val="Arial Narrow"/>
        <family val="2"/>
      </rPr>
      <t>(F-IRB)</t>
    </r>
  </si>
  <si>
    <r>
      <t xml:space="preserve">Meldebogen </t>
    </r>
    <r>
      <rPr>
        <b/>
        <sz val="11"/>
        <color rgb="FF007858"/>
        <rFont val="Arial Narrow"/>
        <family val="2"/>
      </rPr>
      <t>EU CR10</t>
    </r>
    <r>
      <rPr>
        <b/>
        <sz val="11"/>
        <color theme="1"/>
        <rFont val="Arial Narrow"/>
        <family val="2"/>
      </rPr>
      <t xml:space="preserve"> – Spezialfinanzierungen und Beteiligungspositionen nach dem einfachen Risikogewichtungsansatz</t>
    </r>
  </si>
  <si>
    <r>
      <t xml:space="preserve">Meldebogen </t>
    </r>
    <r>
      <rPr>
        <b/>
        <sz val="11"/>
        <color rgb="FF007858"/>
        <rFont val="Arial Narrow"/>
        <family val="2"/>
      </rPr>
      <t>EU CR10.1</t>
    </r>
  </si>
  <si>
    <t>Spezialfinanzierungen: Projektfinanzierung (Slotting-Ansatz)</t>
  </si>
  <si>
    <t>Regulatorische Kategorien</t>
  </si>
  <si>
    <t>Restlaufzeit</t>
  </si>
  <si>
    <t>Risiko-positionswert</t>
  </si>
  <si>
    <t>Kategorie 1</t>
  </si>
  <si>
    <t>Weniger als 2,5 Jahre</t>
  </si>
  <si>
    <t>2,5 Jahre oder mehr</t>
  </si>
  <si>
    <t>Kategorie 2</t>
  </si>
  <si>
    <t>Kategorie 3</t>
  </si>
  <si>
    <t>Kategorie 4</t>
  </si>
  <si>
    <t>Kategorie 5</t>
  </si>
  <si>
    <t>-</t>
  </si>
  <si>
    <r>
      <t xml:space="preserve">Meldebogen </t>
    </r>
    <r>
      <rPr>
        <b/>
        <sz val="11"/>
        <color rgb="FF007858"/>
        <rFont val="Arial Narrow"/>
        <family val="2"/>
      </rPr>
      <t>EU CR10.2</t>
    </r>
  </si>
  <si>
    <t>Spezialfinanzierungen: Immobilien-Renditeobjekte und hochvolatile Gewerbeimmobilien (Slotting-Ansatz)</t>
  </si>
  <si>
    <r>
      <t xml:space="preserve">Meldebogen </t>
    </r>
    <r>
      <rPr>
        <b/>
        <sz val="11"/>
        <color rgb="FF007858"/>
        <rFont val="Arial Narrow"/>
        <family val="2"/>
      </rPr>
      <t>EU CR10.3</t>
    </r>
  </si>
  <si>
    <t>Spezialfinanzierungen: Objektfinanzierung (Slotting-Ansatz)</t>
  </si>
  <si>
    <r>
      <t xml:space="preserve">Meldebogen </t>
    </r>
    <r>
      <rPr>
        <b/>
        <sz val="11"/>
        <color rgb="FF007858"/>
        <rFont val="Arial Narrow"/>
        <family val="2"/>
      </rPr>
      <t>EU CR10.4</t>
    </r>
  </si>
  <si>
    <t>Spezialfinanzierungen: Rohstoffhandelsfinanzierung (Slotting-Ansatz)</t>
  </si>
  <si>
    <r>
      <t xml:space="preserve">Meldebogen </t>
    </r>
    <r>
      <rPr>
        <b/>
        <sz val="11"/>
        <color rgb="FF007858"/>
        <rFont val="Arial Narrow"/>
        <family val="2"/>
      </rPr>
      <t>EU CR10.5</t>
    </r>
  </si>
  <si>
    <t>Beteiligungspositionen nach dem einfachen Risikogewichtungsansatz</t>
  </si>
  <si>
    <t>Kategorien</t>
  </si>
  <si>
    <t>Positionen aus privatem Beteiligungskapital</t>
  </si>
  <si>
    <t>190 %</t>
  </si>
  <si>
    <t>Börsengehandelte Beteiligungspositionen</t>
  </si>
  <si>
    <t>290 %</t>
  </si>
  <si>
    <t>Sonstige Beteiligungspositionen</t>
  </si>
  <si>
    <r>
      <t>Meldebogen</t>
    </r>
    <r>
      <rPr>
        <b/>
        <sz val="11"/>
        <color rgb="FF007858"/>
        <rFont val="Arial Narrow"/>
        <family val="2"/>
      </rPr>
      <t xml:space="preserve"> EU CCR1</t>
    </r>
    <r>
      <rPr>
        <b/>
        <sz val="11"/>
        <rFont val="Arial Narrow"/>
        <family val="2"/>
      </rPr>
      <t xml:space="preserve"> – Analyse der CCR-Risikoposition nach Ansatz</t>
    </r>
  </si>
  <si>
    <t>Wiederbeschaf-fungskosten 
(RC)</t>
  </si>
  <si>
    <t>Potenzieller künftiger Risiko-positionswert 
(PFE)</t>
  </si>
  <si>
    <t>EEPE</t>
  </si>
  <si>
    <t>Zur Berechnung des aufsichtlichen Risikopositions-werts verwendeter Alpha-Wert</t>
  </si>
  <si>
    <t>Risiko-positionswert 
vor CRM</t>
  </si>
  <si>
    <t>Risiko-positionswert 
nach CRM</t>
  </si>
  <si>
    <t>RWEA</t>
  </si>
  <si>
    <t>EU1</t>
  </si>
  <si>
    <t>EU - Ursprungsrisikomethode (für Derivate)</t>
  </si>
  <si>
    <t>EU2</t>
  </si>
  <si>
    <t>EU – Vereinfachter SA-CCR (für Derivate)</t>
  </si>
  <si>
    <t>SA-CCR (für Derivate)</t>
  </si>
  <si>
    <t>IMM (für Derivate und SFTs)</t>
  </si>
  <si>
    <t>Davon Netting-Sätze aus Wertpapierfinanzierungsgeschäften</t>
  </si>
  <si>
    <t>2b</t>
  </si>
  <si>
    <t>Davon Netting-Sätze aus Derivaten und Geschäften mit langer Abwicklungsfrist</t>
  </si>
  <si>
    <t>2c</t>
  </si>
  <si>
    <t>Davon aus vertraglichen produktübergreifenden Netting-Sätzen</t>
  </si>
  <si>
    <t>Einfache Methode zur Berücksichtigung finanzieller Sicherheiten (für SFTs)</t>
  </si>
  <si>
    <t>Umfassende Methode zur Berücksichtigung finanzieller Sicherheiten (für SFTs)</t>
  </si>
  <si>
    <t>VAR für SFTs</t>
  </si>
  <si>
    <r>
      <t>Meldebogen</t>
    </r>
    <r>
      <rPr>
        <b/>
        <sz val="11"/>
        <color rgb="FF007858"/>
        <rFont val="Arial Narrow"/>
        <family val="2"/>
      </rPr>
      <t xml:space="preserve"> EU CCR2</t>
    </r>
    <r>
      <rPr>
        <b/>
        <sz val="11"/>
        <rFont val="Arial Narrow"/>
        <family val="2"/>
      </rPr>
      <t xml:space="preserve"> – Eigenmittelanforderungen für das CVA-Risiko</t>
    </r>
  </si>
  <si>
    <t>Gesamtgeschäfte nach der fortgeschrittenen Methode</t>
  </si>
  <si>
    <t>(i)     VaR-Komponente (einschließlich Dreifach-Multiplikator)</t>
  </si>
  <si>
    <t>(ii)    VaR-Komponente unter Stressbedingungen (sVaR) (einschließlich Dreifach-Multiplikator)</t>
  </si>
  <si>
    <t>Geschäfte nach der Standardmethode</t>
  </si>
  <si>
    <t>Geschäfte nach dem alternativen Ansatz (auf Grundlage der Ursprungsrisikomethode )</t>
  </si>
  <si>
    <t>Gesamtgeschäfte mit Eigenmittelanforderungen für das CVA-Risiko</t>
  </si>
  <si>
    <r>
      <t>Meldebogen</t>
    </r>
    <r>
      <rPr>
        <b/>
        <sz val="11"/>
        <color rgb="FF007858"/>
        <rFont val="Arial Narrow"/>
        <family val="2"/>
      </rPr>
      <t xml:space="preserve"> EU CCR3</t>
    </r>
    <r>
      <rPr>
        <b/>
        <sz val="11"/>
        <rFont val="Arial Narrow"/>
        <family val="2"/>
      </rPr>
      <t xml:space="preserve"> – Standardansatz – CCR-Risikopositionen nach regulatorischer Risikopositionsklasse und Risikogewicht</t>
    </r>
  </si>
  <si>
    <t>Wert der Risikoposition insgesamt</t>
  </si>
  <si>
    <t>Sonstige Positionen</t>
  </si>
  <si>
    <r>
      <t xml:space="preserve">Meldebogen </t>
    </r>
    <r>
      <rPr>
        <b/>
        <sz val="11"/>
        <color rgb="FF007858"/>
        <rFont val="Arial Narrow"/>
        <family val="2"/>
      </rPr>
      <t>EU CCR4</t>
    </r>
    <r>
      <rPr>
        <b/>
        <sz val="11"/>
        <rFont val="Arial Narrow"/>
        <family val="2"/>
      </rPr>
      <t xml:space="preserve"> - IRB-Ansatz – CCR-Risikopositionen nach Risikopositionsklasse und PD-Skala</t>
    </r>
  </si>
  <si>
    <t>`</t>
  </si>
  <si>
    <t>PD-Skala</t>
  </si>
  <si>
    <t>Risikopositions-
wert</t>
  </si>
  <si>
    <t>Risikopositions-gewichtete durchschnittliche Ausfallwahrschein- lichkeit (PD) (%)</t>
  </si>
  <si>
    <t>Anzahl 
der Schuldner</t>
  </si>
  <si>
    <t>Risiko-positions-gewichtete durchschnittliche Verlustquote bei Ausfall (LGD) (%)</t>
  </si>
  <si>
    <t>Risikopositions-gewichtete durchschnittliche 
Laufzeit (Jahre)</t>
  </si>
  <si>
    <t>Dichte der 
risikogewichteten 
Positionsbeträge</t>
  </si>
  <si>
    <t>Unternehmen – 
KMU 
(A-IRB)</t>
  </si>
  <si>
    <t>0,00 bis &lt;0,15</t>
  </si>
  <si>
    <t>0,15 bis &lt;0,25</t>
  </si>
  <si>
    <t>0,25 bis &lt;0,50</t>
  </si>
  <si>
    <t>0,50 bis &lt;0,75</t>
  </si>
  <si>
    <t>0,75 bis &lt;2,50</t>
  </si>
  <si>
    <t>2,50 bis &lt;10,00</t>
  </si>
  <si>
    <t>10,00 bis &lt;100,00</t>
  </si>
  <si>
    <t xml:space="preserve">Zwischensumme </t>
  </si>
  <si>
    <t>Unternehmen – 
Sonstige
(A-IRB)</t>
  </si>
  <si>
    <t>Institute
(F-IRB)</t>
  </si>
  <si>
    <t>Unternehmen – 
KMU 
(F-IRB)</t>
  </si>
  <si>
    <t>Unternehmen – 
Sonstige
(F-IRB)</t>
  </si>
  <si>
    <t>Summe (alle CCR-relevanten Risikopositionsklassen)</t>
  </si>
  <si>
    <r>
      <t xml:space="preserve">Meldebogen </t>
    </r>
    <r>
      <rPr>
        <b/>
        <sz val="11"/>
        <color rgb="FF007858"/>
        <rFont val="Arial Narrow"/>
        <family val="2"/>
      </rPr>
      <t>EU CCR5</t>
    </r>
    <r>
      <rPr>
        <b/>
        <sz val="11"/>
        <rFont val="Arial Narrow"/>
        <family val="2"/>
      </rPr>
      <t xml:space="preserve"> - Zusammensetzung der Sicherheiten für CCR-Risikopositionen</t>
    </r>
  </si>
  <si>
    <t>Sicherheit(en) für Derivatgeschäfte</t>
  </si>
  <si>
    <t>Sicherheit(en) für Wertpapierfinanzierungsgeschäfte</t>
  </si>
  <si>
    <t>Art der Sicherheit(en)</t>
  </si>
  <si>
    <t>Beizulegender Zeitwert der empfangenen Sicherheiten</t>
  </si>
  <si>
    <t>Beizulegender Zeitwert der 
gestellten Sicherheiten</t>
  </si>
  <si>
    <t>Getrennt</t>
  </si>
  <si>
    <t>Nicht getrennt</t>
  </si>
  <si>
    <t>Bar – Landeswährung</t>
  </si>
  <si>
    <t>Bar – andere Währungen</t>
  </si>
  <si>
    <t>Inländische Staatsanleihen</t>
  </si>
  <si>
    <t>Andere Staatsanleihen</t>
  </si>
  <si>
    <t>Schuldtitel 
öffentlicher Anleger</t>
  </si>
  <si>
    <t>Unternehmensanleihen</t>
  </si>
  <si>
    <t>Dividendenwerte</t>
  </si>
  <si>
    <t>Sonstige Sicherheiten</t>
  </si>
  <si>
    <r>
      <t xml:space="preserve">Meldebogen </t>
    </r>
    <r>
      <rPr>
        <b/>
        <sz val="11"/>
        <color rgb="FF007858"/>
        <rFont val="Arial Narrow"/>
        <family val="2"/>
      </rPr>
      <t>EU CCR8</t>
    </r>
    <r>
      <rPr>
        <b/>
        <sz val="11"/>
        <rFont val="Arial Narrow"/>
        <family val="2"/>
      </rPr>
      <t xml:space="preserve"> – Risikopositionen gegenüber zentralen Gegenparteien (CCPs)</t>
    </r>
  </si>
  <si>
    <t>Risikopositionswert</t>
  </si>
  <si>
    <t>Risikopositionen gegenüber qualifizierten CCPs (insgesamt)</t>
  </si>
  <si>
    <t>Risikopositionen aus Geschäften bei qualifizierten CCPs 
(ohne Ersteinschusszahlungen und Beiträge zum Ausfallfonds). Davon:</t>
  </si>
  <si>
    <t>(i) OTC-Derivate</t>
  </si>
  <si>
    <t>(ii) Börsennotierte Derivate</t>
  </si>
  <si>
    <t>(iii) SFTs</t>
  </si>
  <si>
    <t>(iv) Netting-Sätze, bei denen produktübergreifendes Netting zugelassen wurde</t>
  </si>
  <si>
    <t>Getrennte Ersteinschüsse</t>
  </si>
  <si>
    <t>Nicht getrennte Ersteinschüsse</t>
  </si>
  <si>
    <t>Vorfinanzierte Beiträge zum Ausfallfonds</t>
  </si>
  <si>
    <t>Nicht vorfinanzierte Beiträge zum Ausfallfonds</t>
  </si>
  <si>
    <t>Risikopositionen gegenüber nicht qualifizierten Gegenparteien (insgesamt)</t>
  </si>
  <si>
    <t>Risikopositionen aus Geschäften bei nicht qualifizierten Gegenparteien 
(ohne Ersteinschusszahlungen und Beiträge zum Ausfallfonds) Davon:</t>
  </si>
  <si>
    <r>
      <t xml:space="preserve">Meldebogen </t>
    </r>
    <r>
      <rPr>
        <b/>
        <sz val="11"/>
        <color rgb="FF007858"/>
        <rFont val="Arial Narrow"/>
        <family val="2"/>
      </rPr>
      <t>EU-SEC1</t>
    </r>
    <r>
      <rPr>
        <b/>
        <sz val="11"/>
        <rFont val="Arial Narrow"/>
        <family val="2"/>
      </rPr>
      <t xml:space="preserve"> – Verbriefungspositionen im Anlagebuch</t>
    </r>
  </si>
  <si>
    <t>Institut tritt als Originator auf</t>
  </si>
  <si>
    <t>Institut tritt als Sponsor auf</t>
  </si>
  <si>
    <t>Institut tritt als Anleger auf</t>
  </si>
  <si>
    <t>Traditionelle Verbriefung</t>
  </si>
  <si>
    <t>Synthetische Verbriefung</t>
  </si>
  <si>
    <t>Zwischen-
summe</t>
  </si>
  <si>
    <t>STS</t>
  </si>
  <si>
    <t>Nicht-STS</t>
  </si>
  <si>
    <t>davon Über-tragung eines signifikanten Risikos (SRT)</t>
  </si>
  <si>
    <t>davon SRT</t>
  </si>
  <si>
    <t>Gesamtrisikoposition</t>
  </si>
  <si>
    <t>Mengengeschäft (insgesamt)</t>
  </si>
  <si>
    <t>Hypothekenkredite 
für Wohnimmobilien</t>
  </si>
  <si>
    <t>Kreditkarten</t>
  </si>
  <si>
    <t>Sonstige Risikopositionen 
aus dem Mengengeschäft</t>
  </si>
  <si>
    <t>Wiederverbriefung</t>
  </si>
  <si>
    <t>Großkundenkredite (insgesamt)</t>
  </si>
  <si>
    <t>Kredite an Unternehmen</t>
  </si>
  <si>
    <t>Hypothekendarlehen 
auf Gewerbeimmobilien</t>
  </si>
  <si>
    <t>Leasing und Forderungen</t>
  </si>
  <si>
    <t>Sonstige Großkundenkredite</t>
  </si>
  <si>
    <r>
      <t xml:space="preserve">Meldebogen </t>
    </r>
    <r>
      <rPr>
        <b/>
        <sz val="11"/>
        <color rgb="FF007858"/>
        <rFont val="Arial Narrow"/>
        <family val="2"/>
      </rPr>
      <t>EU-SEC3</t>
    </r>
    <r>
      <rPr>
        <b/>
        <sz val="11"/>
        <rFont val="Arial Narrow"/>
        <family val="2"/>
      </rPr>
      <t xml:space="preserve"> – Verbriefungspositionen im Anlagebuch und damit verbundene Eigenkapitalanforderungen – Institut, das als Originator oder Sponsor auftritt</t>
    </r>
  </si>
  <si>
    <t>EU-p</t>
  </si>
  <si>
    <t>EU-q</t>
  </si>
  <si>
    <t>Risikopositionswerte (nach Risikogewichtungsbändern (RW)/Abzügen)</t>
  </si>
  <si>
    <t>Risikopositionswerte (nach Regulierungsansatz)</t>
  </si>
  <si>
    <t>RWEA (nach Regulierungsansatz)</t>
  </si>
  <si>
    <t>Kapitalanforderung nach Obergrenze</t>
  </si>
  <si>
    <t>≤20 % RW</t>
  </si>
  <si>
    <t>&gt;20 % bis 
50 % RW</t>
  </si>
  <si>
    <t>&gt;50 % bis 
100 % RW</t>
  </si>
  <si>
    <t>&gt;100 % bis 
&lt;1 250 % RW</t>
  </si>
  <si>
    <t>1 250 % RW 
/ Abzüge</t>
  </si>
  <si>
    <t>SEC-IRBA</t>
  </si>
  <si>
    <t>SEC-ERBA (einschließlich IAA)</t>
  </si>
  <si>
    <t>SEC-SA</t>
  </si>
  <si>
    <t>Traditionelle Geschäfte</t>
  </si>
  <si>
    <t>Verbriefung</t>
  </si>
  <si>
    <t>Davon STS</t>
  </si>
  <si>
    <t>Großkundenkredite</t>
  </si>
  <si>
    <t>Synthetische Geschäfte</t>
  </si>
  <si>
    <r>
      <t xml:space="preserve">Meldebogen </t>
    </r>
    <r>
      <rPr>
        <b/>
        <sz val="11"/>
        <color rgb="FF007858"/>
        <rFont val="Arial Narrow"/>
        <family val="2"/>
      </rPr>
      <t>EU-SEC4</t>
    </r>
    <r>
      <rPr>
        <b/>
        <sz val="11"/>
        <rFont val="Arial Narrow"/>
        <family val="2"/>
      </rPr>
      <t xml:space="preserve"> – Verbriefungspositionen im Anlagebuch und damit verbundene Eigenkapitalanforderungen – Institut, das als Anleger auftritt</t>
    </r>
  </si>
  <si>
    <r>
      <t xml:space="preserve">Meldebogen </t>
    </r>
    <r>
      <rPr>
        <b/>
        <sz val="11"/>
        <color rgb="FF007858"/>
        <rFont val="Arial Narrow"/>
        <family val="2"/>
      </rPr>
      <t>EU-SEC5</t>
    </r>
    <r>
      <rPr>
        <b/>
        <sz val="11"/>
        <rFont val="Arial Narrow"/>
        <family val="2"/>
      </rPr>
      <t xml:space="preserve"> – vom Institut verbriefte Risikopositionen – ausgefallene Risikopositionen und spezifische Kreditrisikoanpassungen</t>
    </r>
  </si>
  <si>
    <t>Vom Institut verbriefte Risikopositionen – Institut tritt als Originator oder Sponsor auf</t>
  </si>
  <si>
    <t>Ausstehender Gesamtnominalbetrag</t>
  </si>
  <si>
    <t>Gesamtbetrag der spezifischen Kreditrisikoanpassungen im Zeitraum</t>
  </si>
  <si>
    <t>davon ausgefallene 
Risikopositionen</t>
  </si>
  <si>
    <r>
      <t xml:space="preserve">Meldebogen </t>
    </r>
    <r>
      <rPr>
        <b/>
        <sz val="11"/>
        <color rgb="FF007858"/>
        <rFont val="Arial Narrow"/>
        <family val="2"/>
      </rPr>
      <t>EU OR1</t>
    </r>
    <r>
      <rPr>
        <b/>
        <sz val="11"/>
        <color theme="1"/>
        <rFont val="Arial Narrow"/>
        <family val="2"/>
      </rPr>
      <t xml:space="preserve"> - Eigenmittelanforderungen für das operationelle Risiko und risikogewichtete Positionsbeträge</t>
    </r>
  </si>
  <si>
    <t>Banktätigkeiten</t>
  </si>
  <si>
    <t>Maßgeblicher Indikator</t>
  </si>
  <si>
    <t>Risikopositionsbetrag</t>
  </si>
  <si>
    <t>Banktätigkeiten, bei denen nach dem Basisindikatoransatz (BIA) verfahren wird</t>
  </si>
  <si>
    <t>Banktätigkeiten, bei denen nach dem Standardansatz (SA)/dem alternativen Standardansatz (ASA) verfahren wird</t>
  </si>
  <si>
    <t>Anwendung des Standardansatzes</t>
  </si>
  <si>
    <t>Anwendung des alternativen Standardansatzes</t>
  </si>
  <si>
    <t>Banktätigkeiten, bei denen nach fortgeschrittenen Messansätzen (AMA) verfahren wird</t>
  </si>
  <si>
    <r>
      <t xml:space="preserve">Meldebogen </t>
    </r>
    <r>
      <rPr>
        <b/>
        <sz val="11"/>
        <color rgb="FF007858"/>
        <rFont val="Arial Narrow"/>
        <family val="2"/>
      </rPr>
      <t>EU REM1</t>
    </r>
    <r>
      <rPr>
        <b/>
        <sz val="11"/>
        <rFont val="Arial Narrow"/>
        <family val="2"/>
      </rPr>
      <t xml:space="preserve"> – Für das Geschäftsjahr gewährte Vergütung</t>
    </r>
  </si>
  <si>
    <t>31.12.2023 - in EUR</t>
  </si>
  <si>
    <t>Leitungsorgan - 
Aufsichtsfunktion</t>
  </si>
  <si>
    <t>Leitungsorgan - 
Leitungsfunktion</t>
  </si>
  <si>
    <t>Sonstige Mitglieder 
der Geschäftsleitung</t>
  </si>
  <si>
    <t>Sonstige 
identifizierte Mitarbeiter</t>
  </si>
  <si>
    <t>Feste 
Vergütung</t>
  </si>
  <si>
    <t>Anzahl der identifizierten Mitarbeiter (per 31.12.2023)</t>
  </si>
  <si>
    <t>Feste Vergütung insgesamt</t>
  </si>
  <si>
    <t>Davon: monetäre Vergütung</t>
  </si>
  <si>
    <t>(Gilt nicht in der EU)</t>
  </si>
  <si>
    <t>EU-4a</t>
  </si>
  <si>
    <t>Davon: Anteile oder gleichwertige Beteiligungen</t>
  </si>
  <si>
    <t>Davon: an Anteile geknüpfte Instrumente oder 
gleichwertige nicht liquiditätswirksame Instrumente</t>
  </si>
  <si>
    <t>EU-5x</t>
  </si>
  <si>
    <t>Davon: andere Instrumente</t>
  </si>
  <si>
    <t>Davon: sonstige Positionen</t>
  </si>
  <si>
    <t>Variable 
Vergütung</t>
  </si>
  <si>
    <t>Variable Vergütung insgesamt</t>
  </si>
  <si>
    <t>Davon: zurückbehalten</t>
  </si>
  <si>
    <t>EU-13a</t>
  </si>
  <si>
    <t>EU-14a</t>
  </si>
  <si>
    <t>EU-13b</t>
  </si>
  <si>
    <t>EU-14b</t>
  </si>
  <si>
    <t>EU-14x</t>
  </si>
  <si>
    <t>EU-14y</t>
  </si>
  <si>
    <t>Vergütung insgesamt (2 + 10)</t>
  </si>
  <si>
    <r>
      <t xml:space="preserve">Meldebogen </t>
    </r>
    <r>
      <rPr>
        <b/>
        <sz val="11"/>
        <color rgb="FF007858"/>
        <rFont val="Arial Narrow"/>
        <family val="2"/>
      </rPr>
      <t>EU REM2</t>
    </r>
    <r>
      <rPr>
        <b/>
        <sz val="11"/>
        <rFont val="Arial Narrow"/>
        <family val="2"/>
      </rPr>
      <t xml:space="preserve"> - Sonderzahlungen an Mitarbeiter, deren berufliche Tätigkeiten einen wesentlichen Einfluss auf das Risikoprofil des Instituts haben (identifizierte Mitarbeiter)</t>
    </r>
  </si>
  <si>
    <t>Garantierte variable Vergütung – Gesamtbetrag</t>
  </si>
  <si>
    <t>Gewährte garantierte variable Vergütung - Zahl der identifizierten Mitarbeiter</t>
  </si>
  <si>
    <t>Gewährte garantierte variable Vergütung - Gesamtbetrag</t>
  </si>
  <si>
    <t>Davon: während des Geschäftsjahres ausgezahlte garantierte variable Vergütung, 
die nicht auf die Obergrenze für Bonuszahlungen angerechnet wird</t>
  </si>
  <si>
    <t>Die in früheren Zeiträumen gewährten Abfindungen, die während des Geschäftsjahres ausgezahlt wurden</t>
  </si>
  <si>
    <t>In früheren Perioden gewährte, während des Geschäftsjahres gezahlte Abfindungen – 
Anzahl der identifizierten Mitarbeiter</t>
  </si>
  <si>
    <t>In früheren Perioden gewährte, während des Geschäftsjahres gezahlte Abfindungen – Gesamtbetrag</t>
  </si>
  <si>
    <t>Während des Geschäftsjahres gewährte Abfindungen</t>
  </si>
  <si>
    <t>Während des Geschäftsjahres gewährte Abfindungen - 
Anzahl der identifizierten Mitarbeiter</t>
  </si>
  <si>
    <t>Während des Geschäftsjahres gewährte Abfindungen - Gesamtbetrag</t>
  </si>
  <si>
    <t>Davon: während des Geschäftsjahres gezahlt</t>
  </si>
  <si>
    <t>Davon: während des Geschäftsjahres gezahlte Abfindungen, die nicht auf die 
Obergrenze für Bonuszahlungen angerechnet werden</t>
  </si>
  <si>
    <t>Davon: höchste Abfindung, die einer einzigen Person gewährt wurde</t>
  </si>
  <si>
    <r>
      <t xml:space="preserve">Meldebogen </t>
    </r>
    <r>
      <rPr>
        <b/>
        <sz val="11"/>
        <color rgb="FF007858"/>
        <rFont val="Arial Narrow"/>
        <family val="2"/>
      </rPr>
      <t>EU REM3</t>
    </r>
    <r>
      <rPr>
        <b/>
        <sz val="11"/>
        <rFont val="Arial Narrow"/>
        <family val="2"/>
      </rPr>
      <t xml:space="preserve"> – Zurückbehaltene Vergütung</t>
    </r>
  </si>
  <si>
    <t>EU - g</t>
  </si>
  <si>
    <t>EU - h</t>
  </si>
  <si>
    <t>Zurückbehaltene und 
einbehaltene Vergütung</t>
  </si>
  <si>
    <t>Gesamtbetrag der für frühere Leistungsperioden gewährten, zurückbehaltenen Vergütungen</t>
  </si>
  <si>
    <t>Davon: 
im Geschäftsjahr 
zu beziehen</t>
  </si>
  <si>
    <t>Davon: 
in nachfolgenden Geschäftsjahren 
zu beziehen</t>
  </si>
  <si>
    <t>Höhe von Leistungs-anpassungen, die im Geschäftsjahr bei zurückbehaltenen, im Geschäftsjahr zu beziehenden Vergütungen vorgenommen wurden</t>
  </si>
  <si>
    <t>Höhe von Leistungs-anpassungen, die im Geschäftsjahr bei zurückbehaltenen, in künftigen jährlichen Leistungsperioden zu beziehenden Vergütungen vorgenommen wurden</t>
  </si>
  <si>
    <t>Gesamthöhe der durch nachträgliche implizite Anpassungen bedingten Anpassungen während des Geschäftsjahres (wie Wertänderungen, die auf veränderte Kurse der betreffenden Instrumente zurückzuführen sind)</t>
  </si>
  <si>
    <t>Gesamthöhe der vor dem Geschäftsjahr gewährten, zurückbehaltenen Vergütungen, die im Geschäftsjahr tatsächlich gezahlt wurden</t>
  </si>
  <si>
    <t>Gesamthöhe der für frühere Leistungsperioden gewährten und zurückbehaltenen Vergütungen, die erdient sind, aber Sperrfristen unterliegen</t>
  </si>
  <si>
    <t>Leitungsorgan - Aufsichtsfunktion</t>
  </si>
  <si>
    <t>Monetäre Vergütung</t>
  </si>
  <si>
    <t>Anteile oder gleichwertige Beteiligungen</t>
  </si>
  <si>
    <t>An Anteile geknüpfte Instrumente oder gleichwertige nicht liquiditätswirksame Instrumente</t>
  </si>
  <si>
    <t>Sonstige Instrumente</t>
  </si>
  <si>
    <t>Sonstige Formen</t>
  </si>
  <si>
    <t>Leitungsorgan - Leitungsfunktion</t>
  </si>
  <si>
    <t>Sonstige identifizierte Mitarbeiter</t>
  </si>
  <si>
    <t>Gesamtbetrag</t>
  </si>
  <si>
    <r>
      <t xml:space="preserve">Meldebogen </t>
    </r>
    <r>
      <rPr>
        <b/>
        <sz val="11"/>
        <color rgb="FF007858"/>
        <rFont val="Arial Narrow"/>
        <family val="2"/>
      </rPr>
      <t>EU REM4</t>
    </r>
    <r>
      <rPr>
        <b/>
        <sz val="11"/>
        <color theme="1"/>
        <rFont val="Arial Narrow"/>
        <family val="2"/>
      </rPr>
      <t xml:space="preserve"> – Vergütungen von 1 Mio. EUR oder mehr pro Jahr</t>
    </r>
  </si>
  <si>
    <t>EUR</t>
  </si>
  <si>
    <t>Identifizierte Mitarbeiter, die ein hohes Einkommen im Sinne von Artikel 450 Absatz 1 Buchstabe i CRR beziehen</t>
  </si>
  <si>
    <t>1 000 000 bis unter 1 500 000</t>
  </si>
  <si>
    <t>1 500 000 bis unter 2 000 000</t>
  </si>
  <si>
    <t>2 000 000 bis unter 2 500 000</t>
  </si>
  <si>
    <t>2 500 000 bis unter 3 000 000</t>
  </si>
  <si>
    <t>3 000 000 bis unter 3 500 000</t>
  </si>
  <si>
    <t>3 500 000 bis unter 4 000 000</t>
  </si>
  <si>
    <t>4 000 000 bis unter 4 500 000</t>
  </si>
  <si>
    <t>4 500 000 bis unter 5 000 000</t>
  </si>
  <si>
    <t>5 000 000 bis unter 6 000 000</t>
  </si>
  <si>
    <t>6 000 000 bis unter 7 000 000</t>
  </si>
  <si>
    <t>7 000 000 bis unter 8 000 000</t>
  </si>
  <si>
    <r>
      <t xml:space="preserve">Meldebogen </t>
    </r>
    <r>
      <rPr>
        <b/>
        <sz val="11"/>
        <color rgb="FF007858"/>
        <rFont val="Arial Narrow"/>
        <family val="2"/>
      </rPr>
      <t>EU REM5</t>
    </r>
    <r>
      <rPr>
        <b/>
        <sz val="11"/>
        <rFont val="Arial Narrow"/>
        <family val="2"/>
      </rPr>
      <t xml:space="preserve"> - Angaben zur Vergütung der Mitarbeiter, deren berufliche Tätigkeiten einen wesentlichen Einfluss auf das Risikoprofil des Instituts haben (identifizierte Mitarbeiter)</t>
    </r>
  </si>
  <si>
    <t xml:space="preserve">a </t>
  </si>
  <si>
    <t>Vergütung Leitungsorgan</t>
  </si>
  <si>
    <t>Geschäftsfelder</t>
  </si>
  <si>
    <t>Gesamtsumme Leitungsorgan</t>
  </si>
  <si>
    <t>Investment Banking</t>
  </si>
  <si>
    <t>Retail 
Banking</t>
  </si>
  <si>
    <t>Vermögens- 
verwaltung</t>
  </si>
  <si>
    <t>Unternehmens-
funktionen</t>
  </si>
  <si>
    <t>Unabhängige interne Kontroll- funktionen</t>
  </si>
  <si>
    <t>Alle 
Sonstigen</t>
  </si>
  <si>
    <t>Gesamt- 
summe</t>
  </si>
  <si>
    <t>Gesamtanzahl der identifizierten Mitarbeiter</t>
  </si>
  <si>
    <t>Davon: Mitglieder des Leitungsorgans</t>
  </si>
  <si>
    <t>Davon: sonstige Mitglieder der Geschäftsleitung</t>
  </si>
  <si>
    <t>Davon: sonstige identifizierte Mitarbeiter</t>
  </si>
  <si>
    <t>Gesamtvergütung der identifizierten Mitarbeiter</t>
  </si>
  <si>
    <t>Davon: variable Vergütung</t>
  </si>
  <si>
    <t>Davon: feste Vergütung</t>
  </si>
  <si>
    <r>
      <t xml:space="preserve">Informationen zur Vergütung nach </t>
    </r>
    <r>
      <rPr>
        <b/>
        <sz val="11"/>
        <color rgb="FF007858"/>
        <rFont val="Arial Narrow"/>
        <family val="2"/>
      </rPr>
      <t>§ 16 Abs. 1 Nr. 3 IVV</t>
    </r>
  </si>
  <si>
    <t>Leitungsorgan</t>
  </si>
  <si>
    <t>Geschäftsfelder (Mitarbeiter unterhalb Vorstand)</t>
  </si>
  <si>
    <r>
      <t>Mitglieder des
Aufsichtsrats</t>
    </r>
    <r>
      <rPr>
        <b/>
        <vertAlign val="superscript"/>
        <sz val="11"/>
        <color rgb="FF007858"/>
        <rFont val="Arial Narrow"/>
        <family val="2"/>
      </rPr>
      <t>1</t>
    </r>
  </si>
  <si>
    <t>Mitglieder des 
Vorstands</t>
  </si>
  <si>
    <t>Asset 
Management</t>
  </si>
  <si>
    <t>Mitglieder (nach Köpfen per 31.12.2023)</t>
  </si>
  <si>
    <t>Gesamtanzahl der Mitarbeiter nach Köpfen 
und in FTE zum Ende des Jahres 2023</t>
  </si>
  <si>
    <t>727 / 630</t>
  </si>
  <si>
    <t>507 / 466</t>
  </si>
  <si>
    <t>228 / 203</t>
  </si>
  <si>
    <r>
      <t>Gesamte Vergütung für das Jahr 2023 (in EUR)</t>
    </r>
    <r>
      <rPr>
        <vertAlign val="superscript"/>
        <sz val="11"/>
        <color rgb="FF007858"/>
        <rFont val="Arial Narrow"/>
        <family val="2"/>
      </rPr>
      <t>2</t>
    </r>
  </si>
  <si>
    <t>davon gesamte fixe Vergütung</t>
  </si>
  <si>
    <r>
      <t>davon gesamte variable Vergütung (in EUR)</t>
    </r>
    <r>
      <rPr>
        <b/>
        <vertAlign val="superscript"/>
        <sz val="11"/>
        <color rgb="FF007858"/>
        <rFont val="Arial Narrow"/>
        <family val="2"/>
      </rPr>
      <t>3</t>
    </r>
  </si>
  <si>
    <r>
      <rPr>
        <b/>
        <vertAlign val="superscript"/>
        <sz val="11"/>
        <color rgb="FF007858"/>
        <rFont val="Arial Narrow"/>
        <family val="2"/>
      </rPr>
      <t>1</t>
    </r>
    <r>
      <rPr>
        <sz val="11"/>
        <rFont val="Arial Narrow"/>
        <family val="2"/>
      </rPr>
      <t xml:space="preserve"> Berücksichtigt wird auch die Vergütung von unterjährig ausgeschiedenen Mitgliedern des Aufsichtsrats (1 Person). </t>
    </r>
  </si>
  <si>
    <r>
      <rPr>
        <b/>
        <vertAlign val="superscript"/>
        <sz val="11"/>
        <color rgb="FF007858"/>
        <rFont val="Arial Narrow"/>
        <family val="2"/>
      </rPr>
      <t>2</t>
    </r>
    <r>
      <rPr>
        <sz val="11"/>
        <rFont val="Arial Narrow"/>
        <family val="2"/>
      </rPr>
      <t xml:space="preserve"> Berücksichtigt wird auch die Vergütung von unterjährig ausgeschiedenen Mitarbeitern. </t>
    </r>
  </si>
  <si>
    <r>
      <rPr>
        <b/>
        <vertAlign val="superscript"/>
        <sz val="11"/>
        <color rgb="FF007858"/>
        <rFont val="Arial Narrow"/>
        <family val="2"/>
      </rPr>
      <t>3</t>
    </r>
    <r>
      <rPr>
        <sz val="11"/>
        <rFont val="Arial Narrow"/>
        <family val="2"/>
      </rPr>
      <t xml:space="preserve"> inkl. Abfindungen </t>
    </r>
  </si>
  <si>
    <r>
      <t xml:space="preserve">Meldebogen </t>
    </r>
    <r>
      <rPr>
        <b/>
        <sz val="11"/>
        <color rgb="FF007858"/>
        <rFont val="Arial Narrow"/>
        <family val="2"/>
      </rPr>
      <t>EU AE1</t>
    </r>
    <r>
      <rPr>
        <b/>
        <sz val="11"/>
        <color rgb="FF000000"/>
        <rFont val="Arial Narrow"/>
        <family val="2"/>
      </rPr>
      <t xml:space="preserve"> — Belastete und unbelastete Vermögenswerte</t>
    </r>
  </si>
  <si>
    <t>Buchwert 
belasteter Vermögenswerte</t>
  </si>
  <si>
    <t>Beizulegender Zeitwert 
belasteter Vermögenswerte</t>
  </si>
  <si>
    <t>Buchwert 
unbelasteter Vermögenswerte</t>
  </si>
  <si>
    <t>Beizulegender Zeitwert 
unbelasteter Vermögenswerte</t>
  </si>
  <si>
    <t>davon: unbelastet als EHQLA und HQLA einstufbar</t>
  </si>
  <si>
    <t>davon: EHQLA 
und HQLA</t>
  </si>
  <si>
    <t>Vermögenswerte des offenlegenden Instituts</t>
  </si>
  <si>
    <t>Eigenkapitalinstrumente</t>
  </si>
  <si>
    <t>davon: gedeckte Schuldverschreibungen</t>
  </si>
  <si>
    <t>davon: Verbriefungen</t>
  </si>
  <si>
    <t>davon: von Staaten begeben</t>
  </si>
  <si>
    <t>davon: von Finanzunternehmen begeben</t>
  </si>
  <si>
    <t>davon: von Nichtfinanzunternehmen begeben</t>
  </si>
  <si>
    <t>Sonstige Vermögenswerte</t>
  </si>
  <si>
    <r>
      <t xml:space="preserve">Meldebogen </t>
    </r>
    <r>
      <rPr>
        <b/>
        <sz val="11"/>
        <color rgb="FF007858"/>
        <rFont val="Arial Narrow"/>
        <family val="2"/>
      </rPr>
      <t>EU AE2</t>
    </r>
    <r>
      <rPr>
        <b/>
        <sz val="11"/>
        <color rgb="FF000000"/>
        <rFont val="Arial Narrow"/>
        <family val="2"/>
      </rPr>
      <t xml:space="preserve"> - Entgegengenommene Sicherheiten und begebene eigene Schuldverschreibungen</t>
    </r>
  </si>
  <si>
    <t>Beizulegender Zeitwert belasteter entgegengenommener Sicherheiten oder belasteter begebener eigener Schuldverschreibungen</t>
  </si>
  <si>
    <t>Unbelastet</t>
  </si>
  <si>
    <t>Beizulegender Zeitwert entgegengenommener zur Belastung verfügbarer Sicherheiten oder begebener zur Belastung verfügbarer eigener Schuldverschreibungen</t>
  </si>
  <si>
    <t>davon: unbelastet als EHQLA 
und HQLA einstufbar</t>
  </si>
  <si>
    <t>davon: 
EHQLA und HQLA</t>
  </si>
  <si>
    <t>Vom offenlegenden Institut entgegengenommene Sicherheiten</t>
  </si>
  <si>
    <t>Jederzeit kündbare Darlehen</t>
  </si>
  <si>
    <t>Darlehen und Kredite außer jederzeit kündbaren Darlehen</t>
  </si>
  <si>
    <t>Sonstige entgegengenommene Sicherheiten</t>
  </si>
  <si>
    <t>Begebene eigene Schuldverschreibungen außer 
eigenen gedeckten Schuldverschreibungen oder Verbriefungen</t>
  </si>
  <si>
    <t>Eigene gedeckte Schuldverschreibungen und begebene, 
noch nicht als Sicherheit hinterlegte Verbriefungen</t>
  </si>
  <si>
    <t>SUMME DER ENTGEGENGENOMMENEN SICHERHEITEN 
UND BEGEBENEN EIGENEN SCHULDVERSCHREIBUNGEN</t>
  </si>
  <si>
    <r>
      <t xml:space="preserve">Meldebogen </t>
    </r>
    <r>
      <rPr>
        <b/>
        <sz val="11"/>
        <color rgb="FF007858"/>
        <rFont val="Arial Narrow"/>
        <family val="2"/>
      </rPr>
      <t>EU AE3</t>
    </r>
    <r>
      <rPr>
        <b/>
        <sz val="11"/>
        <color rgb="FF000000"/>
        <rFont val="Arial Narrow"/>
        <family val="2"/>
      </rPr>
      <t xml:space="preserve"> – Belastungsquellen</t>
    </r>
  </si>
  <si>
    <t>Kongruente Verbindlichkeiten, Eventualverbindlichkeiten oder 
verliehene Wertpapiere</t>
  </si>
  <si>
    <t>Belastete Vermögenswerte, belastete entgegengenommene Sicherheiten und belastete begebene eigene Schuldverschreibungen außer gedeckten Schuldverschreibungen und forderungsunterlegten Wertpapieren</t>
  </si>
  <si>
    <t>Buchwert ausgewählter finanzieller Verbindlichkeiten</t>
  </si>
  <si>
    <t>Buchwerte gemäß veröffentlichtem Jahresabschluss und aufsichtsrechtlichem Konsilidierungskreis</t>
  </si>
  <si>
    <t>a) / b)</t>
  </si>
  <si>
    <t>a / b</t>
  </si>
  <si>
    <t>IRB-Ansatz – PD-Rückvergleiche je Risikopositionsklasse (festgelegte PD-Skala) (F-IRB)</t>
  </si>
  <si>
    <t>REM-IVV</t>
  </si>
  <si>
    <t>IRB-Ansatz – PD-Rückvergleiche je Risikopositionsklasse (festgelegte PD-Skala) (A-IRB)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</si>
</sst>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 #,##0.00\ [$€]_-;_-* &quot;-&quot;??\ [$€]_-;_-@_-"/>
    <numFmt numFmtId="165" formatCode="#,##0;0;\–"/>
    <numFmt numFmtId="166" formatCode="#,##0;\(#,##0\);0;\–"/>
    <numFmt numFmtId="167" formatCode="#,##0;\(#,##0\);\–"/>
    <numFmt numFmtId="168" formatCode="#,##0.0"/>
    <numFmt numFmtId="169" formatCode="_-* #,##0_-;\-* #,##0_-;_-* &quot;-&quot;??_-;_-@_-"/>
    <numFmt numFmtId="170" formatCode="#,##0;\-#,##0;\-"/>
    <numFmt numFmtId="171" formatCode="#,##0;\-#,##0;\–;@"/>
    <numFmt numFmtId="172" formatCode="#,##0;\(#,##0\);\–;@"/>
    <numFmt numFmtId="173" formatCode="#,##0.0;\-#,##0.0;\-"/>
    <numFmt numFmtId="174" formatCode="#,##0_ ;\-#,##0\ "/>
    <numFmt numFmtId="175" formatCode="0.00%;\(0.00%\);&quot;–&quot;;@"/>
    <numFmt numFmtId="176" formatCode="0.00%;\(0.00%\);\-;@"/>
    <numFmt numFmtId="177" formatCode="0;\(0\);\-;@"/>
    <numFmt numFmtId="178" formatCode="#,##0.00;\-#,##0.00;\–;@"/>
    <numFmt numFmtId="179" formatCode="0.00%;\(0.00%\);\–;@"/>
    <numFmt numFmtId="180" formatCode="0.0"/>
  </numFmts>
  <fonts count="52"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sz val="11"/>
      <color theme="1"/>
      <name val="Calibri"/>
      <family val="2"/>
      <scheme val="minor"/>
    </font>
    <font>
      <u/>
      <sz val="11"/>
      <color theme="10"/>
      <name val="Calibri"/>
      <family val="2"/>
      <scheme val="minor"/>
    </font>
    <font>
      <sz val="8"/>
      <name val="Calibri"/>
      <family val="2"/>
      <scheme val="minor"/>
    </font>
    <font>
      <sz val="11"/>
      <color theme="1"/>
      <name val="Calibri"/>
      <family val="2"/>
      <charset val="238"/>
      <scheme val="minor"/>
    </font>
    <font>
      <sz val="11"/>
      <color indexed="8"/>
      <name val="Calibri"/>
      <family val="2"/>
      <scheme val="minor"/>
    </font>
    <font>
      <sz val="11"/>
      <color theme="1"/>
      <name val="Arial Narrow"/>
      <family val="2"/>
    </font>
    <font>
      <sz val="11"/>
      <color rgb="FF000000"/>
      <name val="Arial Narrow"/>
      <family val="2"/>
    </font>
    <font>
      <i/>
      <sz val="11"/>
      <color rgb="FF000000"/>
      <name val="Arial Narrow"/>
      <family val="2"/>
    </font>
    <font>
      <b/>
      <sz val="11"/>
      <color rgb="FF000000"/>
      <name val="Arial Narrow"/>
      <family val="2"/>
    </font>
    <font>
      <b/>
      <i/>
      <sz val="11"/>
      <color theme="5"/>
      <name val="Arial Narrow"/>
      <family val="2"/>
    </font>
    <font>
      <b/>
      <sz val="11"/>
      <color theme="1"/>
      <name val="Arial Narrow"/>
      <family val="2"/>
    </font>
    <font>
      <b/>
      <sz val="11"/>
      <color rgb="FF007858"/>
      <name val="Arial Narrow"/>
      <family val="2"/>
    </font>
    <font>
      <sz val="11"/>
      <color rgb="FF007858"/>
      <name val="Arial Narrow"/>
      <family val="2"/>
    </font>
    <font>
      <i/>
      <sz val="11"/>
      <color rgb="FFAA322F"/>
      <name val="Arial Narrow"/>
      <family val="2"/>
    </font>
    <font>
      <b/>
      <sz val="11"/>
      <color rgb="FFAA322F"/>
      <name val="Arial Narrow"/>
      <family val="2"/>
    </font>
    <font>
      <b/>
      <sz val="11"/>
      <name val="Arial Narrow"/>
      <family val="2"/>
    </font>
    <font>
      <sz val="11"/>
      <name val="Arial Narrow"/>
      <family val="2"/>
    </font>
    <font>
      <sz val="11"/>
      <color rgb="FFFF0000"/>
      <name val="Arial Narrow"/>
      <family val="2"/>
    </font>
    <font>
      <i/>
      <sz val="11"/>
      <color theme="1"/>
      <name val="Arial Narrow"/>
      <family val="2"/>
    </font>
    <font>
      <b/>
      <i/>
      <sz val="11"/>
      <name val="Arial Narrow"/>
      <family val="2"/>
    </font>
    <font>
      <i/>
      <sz val="11"/>
      <color rgb="FF007858"/>
      <name val="Arial Narrow"/>
      <family val="2"/>
    </font>
    <font>
      <b/>
      <sz val="11"/>
      <color rgb="FFFF0000"/>
      <name val="Arial Narrow"/>
      <family val="2"/>
    </font>
    <font>
      <vertAlign val="superscript"/>
      <sz val="11"/>
      <color rgb="FF007858"/>
      <name val="Arial Narrow"/>
      <family val="2"/>
    </font>
    <font>
      <b/>
      <vertAlign val="superscript"/>
      <sz val="11"/>
      <color rgb="FF007858"/>
      <name val="Arial Narrow"/>
      <family val="2"/>
    </font>
    <font>
      <i/>
      <sz val="11"/>
      <name val="Arial Narrow"/>
      <family val="2"/>
    </font>
    <font>
      <b/>
      <i/>
      <sz val="11"/>
      <color theme="1"/>
      <name val="Arial Narrow"/>
      <family val="2"/>
    </font>
    <font>
      <b/>
      <i/>
      <sz val="11"/>
      <color rgb="FF007858"/>
      <name val="Arial Narrow"/>
      <family val="2"/>
    </font>
    <font>
      <b/>
      <sz val="11"/>
      <color rgb="FF2F5773"/>
      <name val="Arial Narrow"/>
      <family val="2"/>
    </font>
    <font>
      <i/>
      <strike/>
      <sz val="11"/>
      <name val="Arial Narrow"/>
      <family val="2"/>
    </font>
    <font>
      <u/>
      <sz val="11"/>
      <color rgb="FF008080"/>
      <name val="Arial Narrow"/>
      <family val="2"/>
    </font>
    <font>
      <sz val="11"/>
      <color rgb="FF0070C0"/>
      <name val="Arial Narrow"/>
      <family val="2"/>
    </font>
    <font>
      <strike/>
      <sz val="11"/>
      <name val="Arial Narrow"/>
      <family val="2"/>
    </font>
    <font>
      <sz val="11"/>
      <color indexed="8"/>
      <name val="Arial Narrow"/>
      <family val="2"/>
    </font>
    <font>
      <strike/>
      <sz val="11"/>
      <color rgb="FF000000"/>
      <name val="Arial Narrow"/>
      <family val="2"/>
    </font>
    <font>
      <b/>
      <sz val="11"/>
      <color theme="0"/>
      <name val="Arial Narrow"/>
      <family val="2"/>
    </font>
    <font>
      <u/>
      <sz val="11"/>
      <color theme="10"/>
      <name val="Arial Narrow"/>
      <family val="2"/>
    </font>
    <font>
      <b/>
      <sz val="16"/>
      <color theme="1"/>
      <name val="Arial Narrow"/>
      <family val="2"/>
    </font>
    <font>
      <b/>
      <sz val="12"/>
      <color theme="1"/>
      <name val="Arial Narrow"/>
      <family val="2"/>
    </font>
    <font>
      <sz val="11"/>
      <color rgb="FF084A38"/>
      <name val="Arial Narrow"/>
      <family val="2"/>
    </font>
    <font>
      <sz val="11"/>
      <color theme="1"/>
      <name val="Arial Narrow"/>
      <family val="2"/>
    </font>
    <font>
      <sz val="11"/>
      <color theme="1"/>
      <name val="Arial Narrow"/>
    </font>
    <font>
      <sz val="11"/>
      <color rgb="FF000000"/>
      <name val="Arial Narrow"/>
    </font>
    <font>
      <sz val="11"/>
      <name val="Arial Narrow"/>
    </font>
    <font>
      <sz val="11"/>
      <color rgb="FF007858"/>
      <name val="Arial Narrow"/>
    </font>
    <font>
      <i/>
      <sz val="11"/>
      <color rgb="FF007858"/>
      <name val="Arial Narrow"/>
    </font>
    <font>
      <i/>
      <sz val="11"/>
      <name val="Arial Narrow"/>
    </font>
    <font>
      <b/>
      <sz val="11"/>
      <name val="Arial Narrow"/>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0"/>
        <bgColor rgb="FF000000"/>
      </patternFill>
    </fill>
    <fill>
      <patternFill patternType="solid">
        <fgColor rgb="FF007858"/>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top/>
      <bottom style="thin">
        <color theme="0" tint="-0.14996795556505021"/>
      </bottom>
      <diagonal/>
    </border>
    <border>
      <left/>
      <right/>
      <top style="thin">
        <color theme="0" tint="-0.14996795556505021"/>
      </top>
      <bottom/>
      <diagonal/>
    </border>
    <border>
      <left/>
      <right/>
      <top/>
      <bottom style="thin">
        <color theme="0" tint="-0.14993743705557422"/>
      </bottom>
      <diagonal/>
    </border>
    <border>
      <left/>
      <right/>
      <top style="thin">
        <color theme="0" tint="-0.14993743705557422"/>
      </top>
      <bottom style="thin">
        <color theme="0" tint="-0.14996795556505021"/>
      </bottom>
      <diagonal/>
    </border>
    <border>
      <left/>
      <right/>
      <top style="thin">
        <color theme="0" tint="-0.14993743705557422"/>
      </top>
      <bottom style="thin">
        <color theme="0" tint="-0.14993743705557422"/>
      </bottom>
      <diagonal/>
    </border>
    <border>
      <left/>
      <right/>
      <top style="thin">
        <color theme="0" tint="-0.14993743705557422"/>
      </top>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right style="thick">
        <color theme="0"/>
      </right>
      <top/>
      <bottom style="thin">
        <color theme="0" tint="-0.14996795556505021"/>
      </bottom>
      <diagonal/>
    </border>
    <border>
      <left style="thick">
        <color theme="0"/>
      </left>
      <right style="thick">
        <color theme="0"/>
      </right>
      <top/>
      <bottom style="thin">
        <color theme="0" tint="-0.14996795556505021"/>
      </bottom>
      <diagonal/>
    </border>
    <border>
      <left style="thick">
        <color theme="0"/>
      </left>
      <right/>
      <top/>
      <bottom style="thin">
        <color theme="0" tint="-0.14996795556505021"/>
      </bottom>
      <diagonal/>
    </border>
    <border>
      <left/>
      <right style="thick">
        <color theme="0"/>
      </right>
      <top style="thin">
        <color theme="0" tint="-0.14996795556505021"/>
      </top>
      <bottom style="thin">
        <color theme="0" tint="-0.14996795556505021"/>
      </bottom>
      <diagonal/>
    </border>
    <border>
      <left style="thick">
        <color theme="0"/>
      </left>
      <right/>
      <top style="thin">
        <color theme="0" tint="-0.14996795556505021"/>
      </top>
      <bottom style="thin">
        <color theme="0" tint="-0.14996795556505021"/>
      </bottom>
      <diagonal/>
    </border>
    <border>
      <left/>
      <right/>
      <top style="thin">
        <color theme="0" tint="-0.14996795556505021"/>
      </top>
      <bottom style="thin">
        <color theme="0" tint="-0.14993743705557422"/>
      </bottom>
      <diagonal/>
    </border>
    <border>
      <left/>
      <right style="thick">
        <color theme="0"/>
      </right>
      <top style="thin">
        <color theme="0" tint="-0.14993743705557422"/>
      </top>
      <bottom style="thin">
        <color indexed="64"/>
      </bottom>
      <diagonal/>
    </border>
    <border>
      <left style="thick">
        <color theme="0"/>
      </left>
      <right/>
      <top style="thin">
        <color theme="0" tint="-0.14993743705557422"/>
      </top>
      <bottom style="thin">
        <color indexed="64"/>
      </bottom>
      <diagonal/>
    </border>
    <border>
      <left style="thick">
        <color theme="0"/>
      </left>
      <right/>
      <top style="thin">
        <color theme="0" tint="-0.14993743705557422"/>
      </top>
      <bottom/>
      <diagonal/>
    </border>
    <border>
      <left/>
      <right/>
      <top style="thin">
        <color theme="0" tint="-0.14993743705557422"/>
      </top>
      <bottom style="thin">
        <color indexed="64"/>
      </bottom>
      <diagonal/>
    </border>
    <border>
      <left/>
      <right/>
      <top style="thin">
        <color theme="0" tint="-0.14993743705557422"/>
      </top>
      <bottom style="thin">
        <color theme="0" tint="-0.14990691854609822"/>
      </bottom>
      <diagonal/>
    </border>
    <border>
      <left/>
      <right style="thick">
        <color theme="0"/>
      </right>
      <top style="thin">
        <color theme="0" tint="-0.14993743705557422"/>
      </top>
      <bottom style="thin">
        <color theme="0" tint="-0.14990691854609822"/>
      </bottom>
      <diagonal/>
    </border>
    <border>
      <left/>
      <right style="thick">
        <color theme="0"/>
      </right>
      <top style="thin">
        <color theme="0" tint="-0.14990691854609822"/>
      </top>
      <bottom/>
      <diagonal/>
    </border>
    <border>
      <left/>
      <right/>
      <top/>
      <bottom style="thin">
        <color theme="0" tint="-4.9989318521683403E-2"/>
      </bottom>
      <diagonal/>
    </border>
    <border>
      <left/>
      <right/>
      <top style="thin">
        <color theme="0" tint="-4.9989318521683403E-2"/>
      </top>
      <bottom/>
      <diagonal/>
    </border>
    <border>
      <left/>
      <right style="thick">
        <color theme="0"/>
      </right>
      <top style="thin">
        <color theme="0" tint="-0.14996795556505021"/>
      </top>
      <bottom style="thin">
        <color theme="0" tint="-0.14993743705557422"/>
      </bottom>
      <diagonal/>
    </border>
    <border>
      <left style="thick">
        <color theme="0"/>
      </left>
      <right style="thick">
        <color theme="0"/>
      </right>
      <top style="thin">
        <color theme="0" tint="-0.14996795556505021"/>
      </top>
      <bottom style="thin">
        <color theme="0" tint="-0.14993743705557422"/>
      </bottom>
      <diagonal/>
    </border>
    <border>
      <left style="thick">
        <color theme="0"/>
      </left>
      <right/>
      <top style="thin">
        <color theme="0" tint="-0.14996795556505021"/>
      </top>
      <bottom style="thin">
        <color theme="0" tint="-0.14993743705557422"/>
      </bottom>
      <diagonal/>
    </border>
    <border>
      <left style="thick">
        <color theme="0"/>
      </left>
      <right/>
      <top/>
      <bottom style="thin">
        <color theme="0" tint="-0.14993743705557422"/>
      </bottom>
      <diagonal/>
    </border>
    <border>
      <left/>
      <right style="thick">
        <color theme="0"/>
      </right>
      <top style="thin">
        <color indexed="64"/>
      </top>
      <bottom style="thin">
        <color theme="0" tint="-0.14996795556505021"/>
      </bottom>
      <diagonal/>
    </border>
    <border>
      <left/>
      <right style="thick">
        <color theme="0"/>
      </right>
      <top style="thin">
        <color theme="0" tint="-0.14996795556505021"/>
      </top>
      <bottom style="thin">
        <color indexed="64"/>
      </bottom>
      <diagonal/>
    </border>
    <border>
      <left/>
      <right style="thick">
        <color theme="0"/>
      </right>
      <top style="thin">
        <color indexed="64"/>
      </top>
      <bottom style="thin">
        <color indexed="64"/>
      </bottom>
      <diagonal/>
    </border>
    <border>
      <left/>
      <right style="thick">
        <color theme="0"/>
      </right>
      <top style="thin">
        <color theme="0" tint="-0.14996795556505021"/>
      </top>
      <bottom/>
      <diagonal/>
    </border>
    <border>
      <left/>
      <right style="thick">
        <color theme="0"/>
      </right>
      <top/>
      <bottom style="thin">
        <color indexed="64"/>
      </bottom>
      <diagonal/>
    </border>
    <border>
      <left/>
      <right/>
      <top style="thin">
        <color theme="0" tint="-0.14996795556505021"/>
      </top>
      <bottom style="thin">
        <color rgb="FF000000"/>
      </bottom>
      <diagonal/>
    </border>
  </borders>
  <cellStyleXfs count="25">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6" fillId="0" borderId="0" applyNumberFormat="0" applyFill="0" applyBorder="0" applyAlignment="0" applyProtection="0"/>
    <xf numFmtId="0" fontId="1" fillId="0" borderId="0"/>
    <xf numFmtId="0" fontId="8" fillId="0" borderId="0"/>
    <xf numFmtId="9" fontId="5" fillId="0" borderId="0" applyFont="0" applyFill="0" applyBorder="0" applyAlignment="0" applyProtection="0"/>
    <xf numFmtId="0" fontId="1" fillId="0" borderId="0"/>
    <xf numFmtId="0" fontId="1" fillId="0" borderId="0"/>
    <xf numFmtId="0" fontId="1" fillId="0" borderId="0">
      <alignment horizontal="left" wrapText="1"/>
    </xf>
    <xf numFmtId="49" fontId="3" fillId="0" borderId="6" applyNumberFormat="0" applyFill="0" applyAlignment="0" applyProtection="0"/>
    <xf numFmtId="164" fontId="3" fillId="0" borderId="0" applyNumberFormat="0" applyFill="0" applyAlignment="0" applyProtection="0"/>
    <xf numFmtId="0" fontId="3" fillId="0" borderId="0" applyNumberFormat="0" applyFill="0" applyAlignment="0" applyProtection="0"/>
    <xf numFmtId="3" fontId="1" fillId="4" borderId="1" applyFont="0">
      <alignment horizontal="right" vertical="center"/>
      <protection locked="0"/>
    </xf>
    <xf numFmtId="0" fontId="3" fillId="2" borderId="2" applyFont="0" applyBorder="0">
      <alignment horizontal="center" wrapText="1"/>
    </xf>
    <xf numFmtId="43" fontId="5" fillId="0" borderId="0" applyFont="0" applyFill="0" applyBorder="0" applyAlignment="0" applyProtection="0"/>
    <xf numFmtId="43" fontId="5" fillId="0" borderId="0" applyFont="0" applyFill="0" applyBorder="0" applyAlignment="0" applyProtection="0"/>
    <xf numFmtId="0" fontId="9" fillId="0" borderId="0"/>
    <xf numFmtId="43" fontId="5" fillId="0" borderId="0" applyFont="0" applyFill="0" applyBorder="0" applyAlignment="0" applyProtection="0"/>
  </cellStyleXfs>
  <cellXfs count="1085">
    <xf numFmtId="0" fontId="0" fillId="0" borderId="0" xfId="0"/>
    <xf numFmtId="0" fontId="10" fillId="8" borderId="0" xfId="0" applyFont="1" applyFill="1"/>
    <xf numFmtId="0" fontId="10" fillId="8" borderId="0" xfId="0" applyFont="1" applyFill="1" applyAlignment="1">
      <alignment horizontal="center"/>
    </xf>
    <xf numFmtId="49" fontId="10" fillId="8" borderId="0" xfId="0" applyNumberFormat="1" applyFont="1" applyFill="1" applyAlignment="1">
      <alignment horizontal="center"/>
    </xf>
    <xf numFmtId="0" fontId="10" fillId="0" borderId="0" xfId="0" applyFont="1"/>
    <xf numFmtId="0" fontId="15" fillId="0" borderId="0" xfId="0" applyFont="1"/>
    <xf numFmtId="14" fontId="10" fillId="0" borderId="0" xfId="0" applyNumberFormat="1" applyFont="1"/>
    <xf numFmtId="0" fontId="11" fillId="0" borderId="0" xfId="0" applyFont="1" applyAlignment="1">
      <alignment horizontal="center" vertical="center" wrapText="1"/>
    </xf>
    <xf numFmtId="0" fontId="11" fillId="0" borderId="0" xfId="0" applyFont="1" applyAlignment="1">
      <alignment vertical="center" wrapText="1"/>
    </xf>
    <xf numFmtId="167" fontId="10" fillId="0" borderId="0" xfId="0" applyNumberFormat="1" applyFont="1"/>
    <xf numFmtId="0" fontId="13" fillId="0" borderId="0" xfId="0" applyFont="1" applyAlignment="1">
      <alignment horizontal="center" vertical="center" wrapText="1"/>
    </xf>
    <xf numFmtId="0" fontId="13" fillId="0" borderId="0" xfId="0" applyFont="1" applyAlignment="1">
      <alignment vertical="center" wrapText="1"/>
    </xf>
    <xf numFmtId="167" fontId="13" fillId="0" borderId="0" xfId="0" applyNumberFormat="1" applyFont="1" applyAlignment="1">
      <alignment horizontal="center" vertical="center" wrapText="1"/>
    </xf>
    <xf numFmtId="0" fontId="14" fillId="0" borderId="0" xfId="0" applyFont="1" applyAlignment="1">
      <alignment horizontal="center" wrapText="1"/>
    </xf>
    <xf numFmtId="0" fontId="10" fillId="0" borderId="0" xfId="0" applyFont="1" applyAlignment="1">
      <alignment horizontal="center"/>
    </xf>
    <xf numFmtId="0" fontId="11" fillId="0" borderId="6" xfId="0" applyFont="1" applyBorder="1" applyAlignment="1">
      <alignment horizontal="center" vertical="center" wrapText="1"/>
    </xf>
    <xf numFmtId="0" fontId="17" fillId="0" borderId="0" xfId="0" applyFont="1" applyAlignment="1">
      <alignment horizontal="center" vertic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1" fillId="0" borderId="7" xfId="0" applyFont="1" applyBorder="1" applyAlignment="1">
      <alignment vertical="center" wrapText="1"/>
    </xf>
    <xf numFmtId="167" fontId="11" fillId="0" borderId="7" xfId="0" applyNumberFormat="1" applyFont="1" applyBorder="1" applyAlignment="1">
      <alignment horizontal="center" vertical="center" wrapText="1"/>
    </xf>
    <xf numFmtId="0" fontId="17" fillId="0" borderId="8" xfId="0" applyFont="1" applyBorder="1" applyAlignment="1">
      <alignment horizontal="center" vertical="center" wrapText="1"/>
    </xf>
    <xf numFmtId="0" fontId="11" fillId="0" borderId="8" xfId="0" applyFont="1" applyBorder="1" applyAlignment="1">
      <alignment horizontal="left" vertical="center" wrapText="1" indent="1"/>
    </xf>
    <xf numFmtId="167" fontId="11" fillId="0" borderId="8" xfId="0" applyNumberFormat="1" applyFont="1" applyBorder="1" applyAlignment="1">
      <alignment horizontal="center" vertical="center" wrapText="1"/>
    </xf>
    <xf numFmtId="0" fontId="17" fillId="0" borderId="9" xfId="0" applyFont="1" applyBorder="1" applyAlignment="1">
      <alignment horizontal="center" vertical="center" wrapText="1"/>
    </xf>
    <xf numFmtId="167" fontId="11" fillId="0" borderId="9" xfId="0" applyNumberFormat="1" applyFont="1" applyBorder="1" applyAlignment="1">
      <alignment horizontal="center"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0" xfId="0" applyFont="1" applyAlignment="1">
      <alignment vertical="center"/>
    </xf>
    <xf numFmtId="0" fontId="11" fillId="0" borderId="6" xfId="0" applyFont="1" applyBorder="1" applyAlignment="1">
      <alignment vertical="center"/>
    </xf>
    <xf numFmtId="0" fontId="18" fillId="0" borderId="0" xfId="0" applyFont="1" applyAlignment="1">
      <alignment vertical="center" wrapText="1"/>
    </xf>
    <xf numFmtId="0" fontId="19" fillId="0" borderId="0" xfId="0" applyFont="1" applyAlignment="1">
      <alignment vertical="center" wrapText="1"/>
    </xf>
    <xf numFmtId="0" fontId="13" fillId="9" borderId="0" xfId="0" applyFont="1" applyFill="1" applyAlignment="1">
      <alignment vertical="center" wrapText="1"/>
    </xf>
    <xf numFmtId="0" fontId="13" fillId="7" borderId="0" xfId="0" applyFont="1" applyFill="1" applyAlignment="1">
      <alignment vertical="center" wrapText="1"/>
    </xf>
    <xf numFmtId="0" fontId="11" fillId="0" borderId="0" xfId="0" applyFont="1" applyAlignment="1">
      <alignment horizontal="justify" vertical="center" wrapText="1"/>
    </xf>
    <xf numFmtId="3" fontId="11" fillId="0" borderId="0" xfId="0" applyNumberFormat="1" applyFont="1" applyAlignment="1">
      <alignment horizontal="center" vertical="center" wrapText="1"/>
    </xf>
    <xf numFmtId="0" fontId="22" fillId="0" borderId="0" xfId="0" applyFont="1"/>
    <xf numFmtId="0" fontId="23" fillId="0" borderId="0" xfId="0" applyFont="1"/>
    <xf numFmtId="0" fontId="16" fillId="9" borderId="0" xfId="0" applyFont="1" applyFill="1" applyAlignment="1">
      <alignment horizontal="center" vertical="center" wrapText="1"/>
    </xf>
    <xf numFmtId="0" fontId="16" fillId="7" borderId="0" xfId="0" applyFont="1" applyFill="1" applyAlignment="1">
      <alignment vertical="center" wrapText="1"/>
    </xf>
    <xf numFmtId="0" fontId="15" fillId="7" borderId="0" xfId="0" applyFont="1" applyFill="1" applyAlignment="1">
      <alignment vertical="center" wrapText="1"/>
    </xf>
    <xf numFmtId="0" fontId="16" fillId="7" borderId="0" xfId="0" applyFont="1" applyFill="1" applyAlignment="1">
      <alignment horizontal="center" vertical="center" wrapText="1"/>
    </xf>
    <xf numFmtId="0" fontId="17" fillId="0" borderId="10" xfId="0" applyFont="1" applyBorder="1" applyAlignment="1">
      <alignment horizontal="center" vertical="center" wrapText="1"/>
    </xf>
    <xf numFmtId="0" fontId="11" fillId="0" borderId="10" xfId="0" applyFont="1" applyBorder="1" applyAlignment="1">
      <alignment vertical="center" wrapText="1"/>
    </xf>
    <xf numFmtId="167" fontId="11" fillId="0" borderId="10" xfId="0" applyNumberFormat="1" applyFont="1" applyBorder="1" applyAlignment="1">
      <alignment horizontal="center" vertical="center" wrapText="1"/>
    </xf>
    <xf numFmtId="0" fontId="17" fillId="0" borderId="11" xfId="0" applyFont="1" applyBorder="1" applyAlignment="1">
      <alignment horizontal="center" vertical="center" wrapText="1"/>
    </xf>
    <xf numFmtId="167" fontId="11" fillId="0" borderId="11" xfId="0" applyNumberFormat="1" applyFont="1" applyBorder="1" applyAlignment="1">
      <alignment horizontal="center" vertical="center" wrapText="1"/>
    </xf>
    <xf numFmtId="10" fontId="11" fillId="0" borderId="10" xfId="0" applyNumberFormat="1" applyFont="1" applyBorder="1" applyAlignment="1">
      <alignment horizontal="center" vertical="center" wrapText="1"/>
    </xf>
    <xf numFmtId="10" fontId="11" fillId="0" borderId="8" xfId="0" applyNumberFormat="1" applyFont="1" applyBorder="1" applyAlignment="1">
      <alignment horizontal="center" vertical="center" wrapText="1"/>
    </xf>
    <xf numFmtId="0" fontId="21" fillId="0" borderId="10" xfId="0" applyFont="1" applyBorder="1" applyAlignment="1">
      <alignment vertical="center" wrapText="1"/>
    </xf>
    <xf numFmtId="0" fontId="21" fillId="0" borderId="8" xfId="0" applyFont="1" applyBorder="1" applyAlignment="1">
      <alignment horizontal="left" vertical="center" wrapText="1" indent="1"/>
    </xf>
    <xf numFmtId="0" fontId="21" fillId="0" borderId="11" xfId="0" applyFont="1" applyBorder="1" applyAlignment="1">
      <alignment vertical="center" wrapText="1"/>
    </xf>
    <xf numFmtId="0" fontId="21" fillId="0" borderId="8" xfId="0" applyFont="1" applyBorder="1" applyAlignment="1">
      <alignment vertical="center" wrapText="1"/>
    </xf>
    <xf numFmtId="10" fontId="11" fillId="5" borderId="8" xfId="0" applyNumberFormat="1" applyFont="1" applyFill="1" applyBorder="1" applyAlignment="1">
      <alignment horizontal="center" vertical="center" wrapText="1"/>
    </xf>
    <xf numFmtId="0" fontId="11" fillId="0" borderId="10" xfId="0" applyFont="1" applyBorder="1" applyAlignment="1">
      <alignment horizontal="justify" vertical="center" wrapText="1"/>
    </xf>
    <xf numFmtId="3" fontId="11" fillId="0" borderId="10" xfId="0" applyNumberFormat="1" applyFont="1" applyBorder="1" applyAlignment="1">
      <alignment horizontal="center" vertical="center" wrapText="1"/>
    </xf>
    <xf numFmtId="0" fontId="21" fillId="0" borderId="11" xfId="0" applyFont="1" applyBorder="1" applyAlignment="1">
      <alignment horizontal="justify" vertical="center" wrapText="1"/>
    </xf>
    <xf numFmtId="0" fontId="21" fillId="0" borderId="8"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11" xfId="0" applyFont="1" applyBorder="1" applyAlignment="1">
      <alignment horizontal="justify" vertical="center" wrapText="1"/>
    </xf>
    <xf numFmtId="0" fontId="10" fillId="0" borderId="8" xfId="0" applyFont="1" applyBorder="1"/>
    <xf numFmtId="0" fontId="2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justify"/>
    </xf>
    <xf numFmtId="4" fontId="10" fillId="0" borderId="0" xfId="0" applyNumberFormat="1" applyFont="1"/>
    <xf numFmtId="0" fontId="17" fillId="5" borderId="0" xfId="0" applyFont="1" applyFill="1" applyAlignment="1">
      <alignment horizontal="center" vertical="center" wrapText="1"/>
    </xf>
    <xf numFmtId="0" fontId="17" fillId="0" borderId="0" xfId="0" applyFont="1" applyAlignment="1">
      <alignment horizontal="center" vertical="center"/>
    </xf>
    <xf numFmtId="0" fontId="17" fillId="0" borderId="10" xfId="0" applyFont="1" applyBorder="1" applyAlignment="1">
      <alignment horizontal="center" vertical="center"/>
    </xf>
    <xf numFmtId="0" fontId="17" fillId="0" borderId="8" xfId="0" applyFont="1" applyBorder="1" applyAlignment="1">
      <alignment horizontal="center" vertical="center"/>
    </xf>
    <xf numFmtId="0" fontId="10" fillId="5" borderId="8" xfId="0" applyFont="1" applyFill="1" applyBorder="1" applyAlignment="1">
      <alignment vertical="center" wrapText="1"/>
    </xf>
    <xf numFmtId="0" fontId="10" fillId="0" borderId="12" xfId="0" applyFont="1" applyBorder="1" applyAlignment="1">
      <alignment horizontal="center" vertical="center"/>
    </xf>
    <xf numFmtId="0" fontId="10" fillId="7" borderId="12" xfId="0" applyFont="1" applyFill="1" applyBorder="1" applyAlignment="1">
      <alignment vertical="center" wrapText="1"/>
    </xf>
    <xf numFmtId="0" fontId="17" fillId="0" borderId="13" xfId="0" applyFont="1" applyBorder="1" applyAlignment="1">
      <alignment horizontal="center" vertical="center"/>
    </xf>
    <xf numFmtId="0" fontId="10" fillId="5" borderId="13" xfId="0" applyFont="1" applyFill="1" applyBorder="1" applyAlignment="1">
      <alignment vertical="center" wrapText="1"/>
    </xf>
    <xf numFmtId="167" fontId="11" fillId="0" borderId="13" xfId="0" applyNumberFormat="1" applyFont="1" applyBorder="1" applyAlignment="1">
      <alignment horizontal="center" vertical="center" wrapText="1"/>
    </xf>
    <xf numFmtId="49" fontId="17" fillId="0" borderId="14" xfId="0" applyNumberFormat="1" applyFont="1" applyBorder="1" applyAlignment="1">
      <alignment horizontal="center" vertical="center"/>
    </xf>
    <xf numFmtId="167" fontId="11" fillId="0" borderId="14" xfId="0" applyNumberFormat="1" applyFont="1" applyBorder="1" applyAlignment="1">
      <alignment horizontal="center" vertical="center" wrapText="1"/>
    </xf>
    <xf numFmtId="0" fontId="15" fillId="5" borderId="15" xfId="0" applyFont="1" applyFill="1" applyBorder="1" applyAlignment="1">
      <alignment vertical="center" wrapText="1"/>
    </xf>
    <xf numFmtId="167" fontId="13" fillId="0" borderId="15" xfId="0" applyNumberFormat="1" applyFont="1" applyBorder="1" applyAlignment="1">
      <alignment horizontal="center" vertical="center" wrapText="1"/>
    </xf>
    <xf numFmtId="0" fontId="16" fillId="0" borderId="15" xfId="0" applyFont="1" applyBorder="1" applyAlignment="1">
      <alignment horizontal="center" vertical="center"/>
    </xf>
    <xf numFmtId="0" fontId="16" fillId="0" borderId="8" xfId="0" applyFont="1" applyBorder="1" applyAlignment="1">
      <alignment horizontal="center" vertical="center"/>
    </xf>
    <xf numFmtId="0" fontId="10" fillId="0" borderId="6" xfId="0" applyFont="1" applyBorder="1"/>
    <xf numFmtId="0" fontId="10" fillId="5" borderId="6"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5" fillId="5" borderId="7" xfId="0" applyFont="1" applyFill="1" applyBorder="1" applyAlignment="1">
      <alignment vertical="center"/>
    </xf>
    <xf numFmtId="0" fontId="16" fillId="5" borderId="8" xfId="0" applyFont="1" applyFill="1" applyBorder="1" applyAlignment="1">
      <alignment horizontal="center" vertical="center" wrapText="1"/>
    </xf>
    <xf numFmtId="0" fontId="15" fillId="5" borderId="8" xfId="0" applyFont="1" applyFill="1" applyBorder="1" applyAlignment="1">
      <alignment vertical="center"/>
    </xf>
    <xf numFmtId="0" fontId="17" fillId="5" borderId="8" xfId="0" applyFont="1" applyFill="1" applyBorder="1" applyAlignment="1">
      <alignment horizontal="center" vertical="center" wrapText="1"/>
    </xf>
    <xf numFmtId="0" fontId="23" fillId="5" borderId="8" xfId="0" applyFont="1" applyFill="1" applyBorder="1" applyAlignment="1">
      <alignment vertical="center"/>
    </xf>
    <xf numFmtId="167" fontId="11" fillId="11" borderId="8" xfId="0" applyNumberFormat="1"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5" fillId="5" borderId="11" xfId="0" applyFont="1" applyFill="1" applyBorder="1" applyAlignment="1">
      <alignment vertical="center"/>
    </xf>
    <xf numFmtId="167" fontId="13" fillId="0" borderId="11" xfId="0" applyNumberFormat="1"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wrapText="1"/>
    </xf>
    <xf numFmtId="0" fontId="10" fillId="0" borderId="6" xfId="0" applyFont="1" applyBorder="1" applyAlignment="1">
      <alignment horizontal="center" vertical="center" wrapText="1"/>
    </xf>
    <xf numFmtId="0" fontId="10" fillId="0" borderId="7" xfId="0" applyFont="1" applyBorder="1" applyAlignment="1">
      <alignment vertical="center"/>
    </xf>
    <xf numFmtId="0" fontId="10" fillId="0" borderId="8" xfId="0" applyFont="1" applyBorder="1" applyAlignment="1">
      <alignment vertical="center"/>
    </xf>
    <xf numFmtId="0" fontId="10" fillId="0" borderId="0" xfId="0" applyFont="1" applyAlignment="1">
      <alignment vertical="center"/>
    </xf>
    <xf numFmtId="0" fontId="15" fillId="0" borderId="0" xfId="0" applyFont="1" applyAlignment="1">
      <alignment horizontal="left"/>
    </xf>
    <xf numFmtId="3" fontId="10" fillId="0" borderId="0" xfId="0" applyNumberFormat="1" applyFont="1" applyAlignment="1">
      <alignment horizontal="center" vertical="center"/>
    </xf>
    <xf numFmtId="0" fontId="15" fillId="0" borderId="0" xfId="0" applyFont="1" applyAlignment="1">
      <alignment horizontal="center"/>
    </xf>
    <xf numFmtId="0" fontId="20" fillId="0" borderId="0" xfId="0" applyFont="1" applyAlignment="1">
      <alignment horizontal="center" vertical="center" wrapText="1"/>
    </xf>
    <xf numFmtId="167" fontId="21" fillId="0" borderId="0" xfId="0" applyNumberFormat="1" applyFont="1" applyAlignment="1">
      <alignment horizontal="center" vertical="center"/>
    </xf>
    <xf numFmtId="0" fontId="10" fillId="0" borderId="0" xfId="0" applyFont="1" applyAlignment="1">
      <alignment horizontal="left" vertical="center"/>
    </xf>
    <xf numFmtId="0" fontId="21" fillId="0" borderId="0" xfId="0" applyFont="1"/>
    <xf numFmtId="3" fontId="16" fillId="0" borderId="0" xfId="0" applyNumberFormat="1" applyFont="1" applyAlignment="1">
      <alignment horizontal="center" vertical="center" wrapText="1"/>
    </xf>
    <xf numFmtId="0" fontId="21" fillId="0" borderId="10" xfId="0" applyFont="1" applyBorder="1" applyAlignment="1">
      <alignment horizontal="justify" vertical="center"/>
    </xf>
    <xf numFmtId="167" fontId="21" fillId="0" borderId="10" xfId="0" applyNumberFormat="1" applyFont="1" applyBorder="1" applyAlignment="1">
      <alignment horizontal="center" vertical="center"/>
    </xf>
    <xf numFmtId="0" fontId="21" fillId="0" borderId="10" xfId="0" applyFont="1" applyBorder="1" applyAlignment="1">
      <alignment horizontal="center" vertical="center" wrapText="1"/>
    </xf>
    <xf numFmtId="0" fontId="21" fillId="0" borderId="8" xfId="0" applyFont="1" applyBorder="1" applyAlignment="1">
      <alignment horizontal="left" vertical="center" indent="1"/>
    </xf>
    <xf numFmtId="167" fontId="21" fillId="0" borderId="8" xfId="0" applyNumberFormat="1" applyFont="1" applyBorder="1" applyAlignment="1">
      <alignment horizontal="center" vertical="center"/>
    </xf>
    <xf numFmtId="0" fontId="21" fillId="0" borderId="8" xfId="0" applyFont="1" applyBorder="1" applyAlignment="1">
      <alignment horizontal="justify" vertical="center"/>
    </xf>
    <xf numFmtId="0" fontId="21" fillId="0" borderId="8" xfId="0" applyFont="1" applyBorder="1" applyAlignment="1">
      <alignment horizontal="center" vertical="center" wrapText="1"/>
    </xf>
    <xf numFmtId="0" fontId="21" fillId="0" borderId="8" xfId="0" applyFont="1" applyBorder="1" applyAlignment="1">
      <alignment horizontal="left" vertical="center" wrapText="1"/>
    </xf>
    <xf numFmtId="0" fontId="16" fillId="0" borderId="11" xfId="0" applyFont="1" applyBorder="1" applyAlignment="1">
      <alignment horizontal="center" vertical="center"/>
    </xf>
    <xf numFmtId="0" fontId="25" fillId="0" borderId="8" xfId="0" applyFont="1" applyBorder="1" applyAlignment="1">
      <alignment horizontal="center" vertical="center"/>
    </xf>
    <xf numFmtId="0" fontId="20" fillId="0" borderId="8" xfId="0" applyFont="1" applyBorder="1" applyAlignment="1">
      <alignment horizontal="left" vertical="center" wrapText="1"/>
    </xf>
    <xf numFmtId="167" fontId="20" fillId="0" borderId="8" xfId="0" applyNumberFormat="1" applyFont="1" applyBorder="1" applyAlignment="1">
      <alignment horizontal="center" vertical="center"/>
    </xf>
    <xf numFmtId="0" fontId="17" fillId="0" borderId="11" xfId="0" applyFont="1" applyBorder="1" applyAlignment="1">
      <alignment horizontal="center" vertical="center"/>
    </xf>
    <xf numFmtId="0" fontId="21" fillId="0" borderId="8" xfId="0" applyFont="1" applyBorder="1" applyAlignment="1">
      <alignment horizontal="center" vertical="center"/>
    </xf>
    <xf numFmtId="10" fontId="21" fillId="0" borderId="10" xfId="12" applyNumberFormat="1" applyFont="1" applyBorder="1" applyAlignment="1">
      <alignment horizontal="center" vertical="center"/>
    </xf>
    <xf numFmtId="10" fontId="21" fillId="0" borderId="8" xfId="12" applyNumberFormat="1" applyFont="1" applyBorder="1" applyAlignment="1">
      <alignment horizontal="center" vertical="center"/>
    </xf>
    <xf numFmtId="10" fontId="21" fillId="0" borderId="11" xfId="0" applyNumberFormat="1" applyFont="1" applyBorder="1" applyAlignment="1">
      <alignment horizontal="center" vertical="center"/>
    </xf>
    <xf numFmtId="0" fontId="25" fillId="0" borderId="10" xfId="0" applyFont="1" applyBorder="1" applyAlignment="1">
      <alignment horizontal="center" vertical="center"/>
    </xf>
    <xf numFmtId="0" fontId="21" fillId="0" borderId="11" xfId="0" applyFont="1" applyBorder="1" applyAlignment="1">
      <alignment horizontal="justify" vertical="justify" wrapText="1"/>
    </xf>
    <xf numFmtId="0" fontId="21" fillId="0" borderId="11" xfId="0" applyFont="1" applyBorder="1" applyAlignment="1">
      <alignment horizontal="left" vertical="justify" wrapText="1" indent="1"/>
    </xf>
    <xf numFmtId="0" fontId="13" fillId="0" borderId="0" xfId="0" applyFont="1" applyAlignment="1">
      <alignment vertical="center"/>
    </xf>
    <xf numFmtId="0" fontId="13" fillId="7" borderId="0" xfId="0" applyFont="1" applyFill="1" applyAlignment="1">
      <alignment horizontal="center" vertical="center" wrapText="1"/>
    </xf>
    <xf numFmtId="0" fontId="13"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3" fillId="0" borderId="11" xfId="0" applyFont="1" applyBorder="1" applyAlignment="1">
      <alignment vertical="center" wrapText="1"/>
    </xf>
    <xf numFmtId="0" fontId="11" fillId="0" borderId="11" xfId="0" applyFont="1" applyBorder="1" applyAlignment="1">
      <alignment horizontal="center" vertical="center" wrapText="1"/>
    </xf>
    <xf numFmtId="0" fontId="10" fillId="0" borderId="0" xfId="0" applyFont="1" applyAlignment="1">
      <alignment vertical="center" wrapText="1"/>
    </xf>
    <xf numFmtId="0" fontId="26" fillId="0" borderId="6" xfId="0" applyFont="1" applyBorder="1" applyAlignment="1">
      <alignment vertical="center" wrapText="1"/>
    </xf>
    <xf numFmtId="0" fontId="21" fillId="0" borderId="6" xfId="0" applyFont="1" applyBorder="1" applyAlignment="1">
      <alignment horizontal="center" vertical="center" wrapText="1"/>
    </xf>
    <xf numFmtId="0" fontId="17" fillId="0" borderId="0" xfId="0" applyFont="1" applyAlignment="1">
      <alignment horizontal="center"/>
    </xf>
    <xf numFmtId="0" fontId="17" fillId="0" borderId="7" xfId="0" applyFont="1" applyBorder="1" applyAlignment="1">
      <alignment horizontal="center" vertical="center"/>
    </xf>
    <xf numFmtId="0" fontId="11" fillId="0" borderId="7" xfId="0" applyFont="1" applyBorder="1" applyAlignment="1">
      <alignment vertical="center"/>
    </xf>
    <xf numFmtId="0" fontId="21" fillId="0" borderId="7" xfId="0" applyFont="1" applyBorder="1" applyAlignment="1">
      <alignment horizontal="center" vertical="center"/>
    </xf>
    <xf numFmtId="0" fontId="11" fillId="0" borderId="8" xfId="0" applyFont="1" applyBorder="1" applyAlignment="1">
      <alignment vertical="center"/>
    </xf>
    <xf numFmtId="0" fontId="11" fillId="0" borderId="8" xfId="0" applyFont="1" applyBorder="1" applyAlignment="1">
      <alignment horizontal="center" vertical="center"/>
    </xf>
    <xf numFmtId="0" fontId="12" fillId="0" borderId="8" xfId="0" applyFont="1" applyBorder="1" applyAlignment="1">
      <alignment vertical="center"/>
    </xf>
    <xf numFmtId="14" fontId="11" fillId="0" borderId="8" xfId="0" applyNumberFormat="1" applyFont="1" applyBorder="1" applyAlignment="1">
      <alignment horizontal="center" vertical="center"/>
    </xf>
    <xf numFmtId="0" fontId="25"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21" fillId="0" borderId="8" xfId="0" applyFont="1" applyBorder="1" applyAlignment="1">
      <alignment vertical="center"/>
    </xf>
    <xf numFmtId="0" fontId="11" fillId="0" borderId="8" xfId="0" applyFont="1" applyBorder="1" applyAlignment="1">
      <alignment horizontal="left" vertical="center" indent="1"/>
    </xf>
    <xf numFmtId="0" fontId="11" fillId="0" borderId="8" xfId="0" applyFont="1" applyBorder="1" applyAlignment="1">
      <alignment horizontal="left" vertical="center" indent="2"/>
    </xf>
    <xf numFmtId="3" fontId="21" fillId="7" borderId="0" xfId="7" applyFont="1" applyFill="1" applyBorder="1" applyAlignment="1">
      <alignment horizontal="center" vertical="center"/>
      <protection locked="0"/>
    </xf>
    <xf numFmtId="0" fontId="10" fillId="7" borderId="0" xfId="0" applyFont="1" applyFill="1"/>
    <xf numFmtId="167" fontId="21" fillId="0" borderId="0" xfId="7" applyNumberFormat="1" applyFont="1" applyFill="1" applyBorder="1" applyAlignment="1">
      <alignment horizontal="center" vertical="center"/>
      <protection locked="0"/>
    </xf>
    <xf numFmtId="10" fontId="11" fillId="0" borderId="0" xfId="0" applyNumberFormat="1" applyFont="1" applyAlignment="1">
      <alignment horizontal="center"/>
    </xf>
    <xf numFmtId="0" fontId="17" fillId="0" borderId="0" xfId="0" applyFont="1"/>
    <xf numFmtId="0" fontId="17" fillId="0" borderId="10" xfId="0" quotePrefix="1" applyFont="1" applyBorder="1" applyAlignment="1">
      <alignment horizontal="center"/>
    </xf>
    <xf numFmtId="0" fontId="21" fillId="0" borderId="10" xfId="0" applyFont="1" applyBorder="1" applyAlignment="1">
      <alignment wrapText="1"/>
    </xf>
    <xf numFmtId="0" fontId="21" fillId="0" borderId="8" xfId="0" applyFont="1" applyBorder="1" applyAlignment="1">
      <alignment wrapText="1"/>
    </xf>
    <xf numFmtId="3" fontId="20" fillId="7" borderId="0" xfId="7" applyFont="1" applyFill="1" applyBorder="1" applyAlignment="1">
      <alignment horizontal="left" vertical="center" wrapText="1"/>
      <protection locked="0"/>
    </xf>
    <xf numFmtId="0" fontId="17" fillId="0" borderId="10" xfId="0" quotePrefix="1" applyFont="1" applyBorder="1" applyAlignment="1">
      <alignment horizontal="center" vertical="center"/>
    </xf>
    <xf numFmtId="0" fontId="17" fillId="0" borderId="0" xfId="0" quotePrefix="1" applyFont="1" applyAlignment="1">
      <alignment horizontal="center" vertical="center"/>
    </xf>
    <xf numFmtId="3" fontId="21" fillId="0" borderId="0" xfId="0" applyNumberFormat="1" applyFont="1" applyAlignment="1">
      <alignment horizontal="center" vertical="center" wrapText="1"/>
    </xf>
    <xf numFmtId="10" fontId="11" fillId="11" borderId="0" xfId="0" applyNumberFormat="1" applyFont="1" applyFill="1" applyAlignment="1">
      <alignment horizontal="center"/>
    </xf>
    <xf numFmtId="0" fontId="21" fillId="0" borderId="10" xfId="3" applyFont="1" applyBorder="1" applyAlignment="1">
      <alignment horizontal="left" vertical="center" wrapText="1" indent="1"/>
    </xf>
    <xf numFmtId="3" fontId="21" fillId="0" borderId="10" xfId="7" applyFont="1" applyFill="1" applyBorder="1" applyAlignment="1">
      <alignment horizontal="center" vertical="center"/>
      <protection locked="0"/>
    </xf>
    <xf numFmtId="0" fontId="17" fillId="0" borderId="8" xfId="0" quotePrefix="1" applyFont="1" applyBorder="1" applyAlignment="1">
      <alignment horizontal="center" vertical="center"/>
    </xf>
    <xf numFmtId="0" fontId="21" fillId="0" borderId="8" xfId="3" applyFont="1" applyBorder="1" applyAlignment="1">
      <alignment horizontal="left" vertical="center" wrapText="1" indent="1"/>
    </xf>
    <xf numFmtId="10" fontId="21" fillId="0" borderId="8" xfId="7" applyNumberFormat="1" applyFont="1" applyFill="1" applyBorder="1" applyAlignment="1">
      <alignment horizontal="center" vertical="center" wrapText="1"/>
      <protection locked="0"/>
    </xf>
    <xf numFmtId="0" fontId="17" fillId="0" borderId="11" xfId="0" quotePrefix="1" applyFont="1" applyBorder="1" applyAlignment="1">
      <alignment horizontal="center" vertical="center"/>
    </xf>
    <xf numFmtId="0" fontId="21" fillId="0" borderId="11" xfId="3" applyFont="1" applyBorder="1" applyAlignment="1">
      <alignment horizontal="left" vertical="center" wrapText="1" indent="1"/>
    </xf>
    <xf numFmtId="3" fontId="21" fillId="0" borderId="11" xfId="7" applyFont="1" applyFill="1" applyBorder="1" applyAlignment="1">
      <alignment horizontal="center" vertical="center"/>
      <protection locked="0"/>
    </xf>
    <xf numFmtId="0" fontId="10" fillId="0" borderId="0" xfId="11" applyFont="1"/>
    <xf numFmtId="0" fontId="13" fillId="0" borderId="0" xfId="0" applyFont="1" applyAlignment="1">
      <alignment horizontal="left" vertical="center" wrapText="1"/>
    </xf>
    <xf numFmtId="0" fontId="26" fillId="0" borderId="0" xfId="11" applyFont="1"/>
    <xf numFmtId="0" fontId="22" fillId="0" borderId="0" xfId="11" applyFont="1"/>
    <xf numFmtId="167" fontId="10" fillId="0" borderId="0" xfId="0" applyNumberFormat="1" applyFont="1" applyAlignment="1">
      <alignment horizontal="center" vertical="center" wrapText="1"/>
    </xf>
    <xf numFmtId="167" fontId="10" fillId="0" borderId="0" xfId="0" applyNumberFormat="1" applyFont="1" applyAlignment="1">
      <alignment horizontal="center" vertical="center"/>
    </xf>
    <xf numFmtId="0" fontId="21" fillId="0" borderId="0" xfId="0" applyFont="1" applyAlignment="1">
      <alignment vertical="center" wrapText="1"/>
    </xf>
    <xf numFmtId="167" fontId="15" fillId="0" borderId="0" xfId="0" applyNumberFormat="1" applyFont="1" applyAlignment="1">
      <alignment horizontal="center" vertical="center"/>
    </xf>
    <xf numFmtId="2" fontId="10" fillId="0" borderId="0" xfId="11" applyNumberFormat="1" applyFont="1" applyAlignment="1">
      <alignment vertical="center"/>
    </xf>
    <xf numFmtId="0" fontId="15" fillId="0" borderId="6" xfId="0" applyFont="1" applyBorder="1" applyAlignment="1">
      <alignment horizontal="center" vertical="center"/>
    </xf>
    <xf numFmtId="167" fontId="21" fillId="0" borderId="7" xfId="0" applyNumberFormat="1" applyFont="1" applyBorder="1" applyAlignment="1">
      <alignment horizontal="center" vertical="center"/>
    </xf>
    <xf numFmtId="167" fontId="10" fillId="0" borderId="8" xfId="0" applyNumberFormat="1" applyFont="1" applyBorder="1" applyAlignment="1">
      <alignment horizontal="center" vertical="center" wrapText="1"/>
    </xf>
    <xf numFmtId="167" fontId="21" fillId="0" borderId="8" xfId="0" applyNumberFormat="1" applyFont="1" applyBorder="1" applyAlignment="1">
      <alignment horizontal="center" vertical="center" wrapText="1"/>
    </xf>
    <xf numFmtId="167" fontId="10" fillId="0" borderId="8" xfId="0" applyNumberFormat="1" applyFont="1" applyBorder="1" applyAlignment="1">
      <alignment horizontal="center" vertical="center"/>
    </xf>
    <xf numFmtId="167" fontId="15" fillId="0" borderId="11" xfId="0" applyNumberFormat="1" applyFont="1" applyBorder="1" applyAlignment="1">
      <alignment horizontal="center" vertical="center"/>
    </xf>
    <xf numFmtId="167" fontId="10" fillId="0" borderId="9" xfId="0" applyNumberFormat="1" applyFont="1" applyBorder="1" applyAlignment="1">
      <alignment horizontal="center" vertical="center" wrapText="1"/>
    </xf>
    <xf numFmtId="0" fontId="21" fillId="0" borderId="0" xfId="11" applyFont="1"/>
    <xf numFmtId="0" fontId="13" fillId="0" borderId="0" xfId="0" applyFont="1"/>
    <xf numFmtId="0" fontId="13" fillId="0" borderId="0" xfId="0" applyFont="1" applyAlignment="1">
      <alignment horizontal="left"/>
    </xf>
    <xf numFmtId="0" fontId="20" fillId="0" borderId="0" xfId="11" applyFont="1"/>
    <xf numFmtId="0" fontId="20" fillId="0" borderId="0" xfId="0" applyFont="1"/>
    <xf numFmtId="0" fontId="21" fillId="0" borderId="0" xfId="11" applyFont="1" applyAlignment="1">
      <alignment horizontal="center"/>
    </xf>
    <xf numFmtId="0" fontId="21" fillId="0" borderId="0" xfId="11" applyFont="1" applyAlignment="1">
      <alignment horizontal="center" vertical="center"/>
    </xf>
    <xf numFmtId="0" fontId="15" fillId="0" borderId="0" xfId="0" applyFont="1" applyAlignment="1">
      <alignment vertical="center" wrapText="1"/>
    </xf>
    <xf numFmtId="0" fontId="21" fillId="0" borderId="0" xfId="0" applyFont="1" applyAlignment="1">
      <alignment horizontal="center" vertical="center"/>
    </xf>
    <xf numFmtId="0" fontId="21" fillId="0" borderId="0" xfId="0" applyFont="1" applyAlignment="1">
      <alignment horizontal="center" vertical="center" wrapText="1"/>
    </xf>
    <xf numFmtId="167" fontId="15" fillId="11" borderId="0" xfId="0" applyNumberFormat="1" applyFont="1" applyFill="1" applyAlignment="1">
      <alignment horizontal="center" vertical="center" wrapText="1"/>
    </xf>
    <xf numFmtId="0" fontId="17" fillId="8" borderId="10" xfId="0" applyFont="1" applyFill="1" applyBorder="1" applyAlignment="1">
      <alignment horizontal="center" vertical="center"/>
    </xf>
    <xf numFmtId="0" fontId="21" fillId="8" borderId="10" xfId="0" applyFont="1" applyFill="1" applyBorder="1" applyAlignment="1">
      <alignment vertical="center" wrapText="1"/>
    </xf>
    <xf numFmtId="167" fontId="10" fillId="8" borderId="10" xfId="0" applyNumberFormat="1" applyFont="1" applyFill="1" applyBorder="1" applyAlignment="1">
      <alignment horizontal="center" vertical="center"/>
    </xf>
    <xf numFmtId="0" fontId="17" fillId="8" borderId="8" xfId="0" applyFont="1" applyFill="1" applyBorder="1" applyAlignment="1">
      <alignment horizontal="center" vertical="center"/>
    </xf>
    <xf numFmtId="0" fontId="21" fillId="8" borderId="8" xfId="0" applyFont="1" applyFill="1" applyBorder="1" applyAlignment="1">
      <alignment vertical="center" wrapText="1"/>
    </xf>
    <xf numFmtId="167" fontId="10" fillId="8" borderId="8" xfId="0" applyNumberFormat="1" applyFont="1" applyFill="1" applyBorder="1" applyAlignment="1">
      <alignment horizontal="center" vertical="center"/>
    </xf>
    <xf numFmtId="0" fontId="21" fillId="8" borderId="8" xfId="11" applyFont="1" applyFill="1" applyBorder="1" applyAlignment="1">
      <alignment vertical="center" wrapText="1"/>
    </xf>
    <xf numFmtId="0" fontId="11" fillId="8" borderId="10" xfId="0" applyFont="1" applyFill="1" applyBorder="1" applyAlignment="1">
      <alignment vertical="center" wrapText="1"/>
    </xf>
    <xf numFmtId="0" fontId="21" fillId="8" borderId="8" xfId="11" applyFont="1" applyFill="1" applyBorder="1" applyAlignment="1">
      <alignment horizontal="justify" vertical="top"/>
    </xf>
    <xf numFmtId="0" fontId="11" fillId="8" borderId="8" xfId="0" applyFont="1" applyFill="1" applyBorder="1" applyAlignment="1">
      <alignment horizontal="left" vertical="center" wrapText="1"/>
    </xf>
    <xf numFmtId="0" fontId="21" fillId="8" borderId="8" xfId="0" applyFont="1" applyFill="1" applyBorder="1" applyAlignment="1">
      <alignment horizontal="left" vertical="center" wrapText="1"/>
    </xf>
    <xf numFmtId="167" fontId="10" fillId="0" borderId="10" xfId="0" applyNumberFormat="1" applyFont="1" applyBorder="1" applyAlignment="1">
      <alignment horizontal="center" vertical="center"/>
    </xf>
    <xf numFmtId="0" fontId="21" fillId="0" borderId="8" xfId="0" applyFont="1" applyBorder="1" applyAlignment="1">
      <alignment horizontal="justify" vertical="top"/>
    </xf>
    <xf numFmtId="0" fontId="21" fillId="0" borderId="8" xfId="0" applyFont="1" applyBorder="1" applyAlignment="1">
      <alignment horizontal="justify" vertical="top" wrapText="1"/>
    </xf>
    <xf numFmtId="0" fontId="20" fillId="0" borderId="10" xfId="0" applyFont="1" applyBorder="1"/>
    <xf numFmtId="0" fontId="21" fillId="0" borderId="10" xfId="0" applyFont="1" applyBorder="1"/>
    <xf numFmtId="10" fontId="21" fillId="0" borderId="10" xfId="0" applyNumberFormat="1" applyFont="1" applyBorder="1" applyAlignment="1">
      <alignment horizontal="center" vertical="center"/>
    </xf>
    <xf numFmtId="10" fontId="21" fillId="0" borderId="8" xfId="0" applyNumberFormat="1" applyFont="1" applyBorder="1" applyAlignment="1">
      <alignment horizontal="center" vertical="center"/>
    </xf>
    <xf numFmtId="0" fontId="10" fillId="0" borderId="8" xfId="0" applyFont="1" applyBorder="1" applyAlignment="1">
      <alignment vertical="center" wrapText="1"/>
    </xf>
    <xf numFmtId="0" fontId="21" fillId="0" borderId="10" xfId="0" applyFont="1" applyBorder="1" applyAlignment="1">
      <alignment horizontal="justify" vertical="center" wrapText="1"/>
    </xf>
    <xf numFmtId="0" fontId="21" fillId="8" borderId="8" xfId="0" applyFont="1" applyFill="1" applyBorder="1" applyAlignment="1">
      <alignment horizontal="left" vertical="top" wrapText="1"/>
    </xf>
    <xf numFmtId="0" fontId="21" fillId="8" borderId="8" xfId="11" applyFont="1" applyFill="1" applyBorder="1" applyAlignment="1">
      <alignment horizontal="left" vertical="top" wrapText="1"/>
    </xf>
    <xf numFmtId="0" fontId="11" fillId="5" borderId="0" xfId="0" applyFont="1" applyFill="1" applyAlignment="1">
      <alignment horizontal="left" vertical="center" wrapText="1"/>
    </xf>
    <xf numFmtId="0" fontId="10" fillId="0" borderId="6" xfId="0" applyFont="1" applyBorder="1" applyAlignment="1">
      <alignment horizontal="center"/>
    </xf>
    <xf numFmtId="0" fontId="11" fillId="5" borderId="8" xfId="0" applyFont="1" applyFill="1" applyBorder="1" applyAlignment="1">
      <alignment horizontal="left" vertical="center"/>
    </xf>
    <xf numFmtId="0" fontId="17" fillId="5" borderId="11" xfId="0" applyFont="1" applyFill="1" applyBorder="1" applyAlignment="1">
      <alignment horizontal="center" vertical="center" wrapText="1"/>
    </xf>
    <xf numFmtId="167" fontId="10" fillId="0" borderId="11" xfId="0" applyNumberFormat="1" applyFont="1" applyBorder="1" applyAlignment="1">
      <alignment horizontal="center" vertical="center"/>
    </xf>
    <xf numFmtId="0" fontId="11" fillId="5" borderId="8"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5" fillId="0" borderId="0" xfId="0" applyFont="1" applyAlignment="1">
      <alignment vertical="center"/>
    </xf>
    <xf numFmtId="167" fontId="10" fillId="5" borderId="0" xfId="0" applyNumberFormat="1" applyFont="1" applyFill="1" applyAlignment="1">
      <alignment horizontal="center" vertical="center" wrapText="1"/>
    </xf>
    <xf numFmtId="0" fontId="21" fillId="0" borderId="0" xfId="0" applyFont="1" applyAlignment="1">
      <alignment vertical="center"/>
    </xf>
    <xf numFmtId="0" fontId="21" fillId="0" borderId="0" xfId="0" quotePrefix="1" applyFont="1" applyAlignment="1">
      <alignment vertical="center" wrapText="1"/>
    </xf>
    <xf numFmtId="0" fontId="17" fillId="0" borderId="10" xfId="0" applyFont="1" applyBorder="1" applyAlignment="1">
      <alignment horizontal="center"/>
    </xf>
    <xf numFmtId="0" fontId="11" fillId="5" borderId="10" xfId="0" applyFont="1" applyFill="1" applyBorder="1" applyAlignment="1">
      <alignment horizontal="left" vertical="center" wrapText="1"/>
    </xf>
    <xf numFmtId="14" fontId="10" fillId="0" borderId="10" xfId="0" applyNumberFormat="1" applyFont="1" applyBorder="1" applyAlignment="1">
      <alignment horizontal="center" vertical="center" wrapText="1"/>
    </xf>
    <xf numFmtId="14" fontId="10" fillId="0" borderId="22" xfId="0" applyNumberFormat="1" applyFont="1" applyBorder="1" applyAlignment="1">
      <alignment horizontal="center" vertical="center" wrapText="1"/>
    </xf>
    <xf numFmtId="14" fontId="10" fillId="0" borderId="23" xfId="0" applyNumberFormat="1" applyFont="1" applyBorder="1" applyAlignment="1">
      <alignment horizontal="center" vertical="center" wrapText="1"/>
    </xf>
    <xf numFmtId="0" fontId="17" fillId="0" borderId="11" xfId="0" applyFont="1" applyBorder="1" applyAlignment="1">
      <alignment horizontal="center"/>
    </xf>
    <xf numFmtId="0" fontId="11" fillId="10" borderId="11" xfId="0" applyFont="1" applyFill="1" applyBorder="1" applyAlignment="1">
      <alignment horizontal="center" vertical="center" wrapText="1"/>
    </xf>
    <xf numFmtId="0" fontId="11" fillId="5" borderId="19" xfId="0" applyFont="1" applyFill="1" applyBorder="1" applyAlignment="1">
      <alignment horizontal="left" vertical="center" wrapText="1"/>
    </xf>
    <xf numFmtId="0" fontId="17" fillId="5" borderId="10" xfId="0" applyFont="1" applyFill="1" applyBorder="1" applyAlignment="1">
      <alignment horizontal="center" vertical="center" wrapText="1"/>
    </xf>
    <xf numFmtId="167" fontId="10" fillId="5" borderId="10" xfId="0" applyNumberFormat="1" applyFont="1" applyFill="1" applyBorder="1" applyAlignment="1">
      <alignment horizontal="center" vertical="center" wrapText="1"/>
    </xf>
    <xf numFmtId="0" fontId="12" fillId="5" borderId="8" xfId="0" applyFont="1" applyFill="1" applyBorder="1" applyAlignment="1">
      <alignment horizontal="left" vertical="center" wrapText="1"/>
    </xf>
    <xf numFmtId="167" fontId="10" fillId="5" borderId="8" xfId="0" applyNumberFormat="1" applyFont="1" applyFill="1" applyBorder="1" applyAlignment="1">
      <alignment horizontal="center" vertical="center" wrapText="1"/>
    </xf>
    <xf numFmtId="167" fontId="10" fillId="5" borderId="11" xfId="0" applyNumberFormat="1" applyFont="1" applyFill="1" applyBorder="1" applyAlignment="1">
      <alignment horizontal="center" vertical="center" wrapText="1"/>
    </xf>
    <xf numFmtId="0" fontId="10" fillId="5" borderId="8" xfId="0" applyFont="1" applyFill="1" applyBorder="1" applyAlignment="1">
      <alignment horizontal="center" vertical="center" wrapText="1"/>
    </xf>
    <xf numFmtId="0" fontId="12" fillId="5" borderId="11" xfId="0" applyFont="1" applyFill="1" applyBorder="1" applyAlignment="1">
      <alignment horizontal="left" vertical="center" wrapText="1"/>
    </xf>
    <xf numFmtId="0" fontId="11" fillId="0" borderId="10" xfId="0" applyFont="1" applyBorder="1" applyAlignment="1">
      <alignment horizontal="left" vertical="center"/>
    </xf>
    <xf numFmtId="0" fontId="11" fillId="0" borderId="8" xfId="0" applyFont="1" applyBorder="1" applyAlignment="1">
      <alignment horizontal="left" vertical="center"/>
    </xf>
    <xf numFmtId="0" fontId="11" fillId="0" borderId="11" xfId="0" applyFont="1" applyBorder="1" applyAlignment="1">
      <alignment horizontal="left" vertical="center"/>
    </xf>
    <xf numFmtId="10" fontId="11" fillId="0" borderId="11" xfId="0" applyNumberFormat="1" applyFont="1" applyBorder="1" applyAlignment="1">
      <alignment horizontal="center" vertical="center"/>
    </xf>
    <xf numFmtId="0" fontId="20" fillId="0" borderId="0" xfId="0" applyFont="1" applyAlignment="1">
      <alignment vertical="center" wrapText="1"/>
    </xf>
    <xf numFmtId="0" fontId="29" fillId="0" borderId="0" xfId="0" applyFont="1" applyAlignment="1">
      <alignment vertical="center" wrapText="1"/>
    </xf>
    <xf numFmtId="167" fontId="15" fillId="8" borderId="0" xfId="0" applyNumberFormat="1" applyFont="1" applyFill="1" applyAlignment="1">
      <alignment horizontal="center" vertical="center" wrapText="1"/>
    </xf>
    <xf numFmtId="0" fontId="29" fillId="0" borderId="0" xfId="0" applyFont="1" applyAlignment="1">
      <alignment horizontal="center" vertical="center" wrapText="1"/>
    </xf>
    <xf numFmtId="0" fontId="16" fillId="0" borderId="0" xfId="0" applyFont="1" applyAlignment="1">
      <alignment horizontal="center" vertical="center"/>
    </xf>
    <xf numFmtId="167" fontId="17" fillId="11" borderId="10" xfId="0" applyNumberFormat="1" applyFont="1" applyFill="1" applyBorder="1" applyAlignment="1">
      <alignment horizontal="center" vertical="center" wrapText="1"/>
    </xf>
    <xf numFmtId="167" fontId="10" fillId="11" borderId="10" xfId="0" applyNumberFormat="1" applyFont="1" applyFill="1" applyBorder="1" applyAlignment="1">
      <alignment vertical="center" wrapText="1"/>
    </xf>
    <xf numFmtId="167" fontId="17" fillId="8" borderId="8" xfId="0" applyNumberFormat="1" applyFont="1" applyFill="1" applyBorder="1" applyAlignment="1">
      <alignment horizontal="center" vertical="center"/>
    </xf>
    <xf numFmtId="167" fontId="23" fillId="8" borderId="8" xfId="0" applyNumberFormat="1" applyFont="1" applyFill="1" applyBorder="1" applyAlignment="1">
      <alignment horizontal="left" vertical="center" wrapText="1" indent="2"/>
    </xf>
    <xf numFmtId="167" fontId="10" fillId="8" borderId="8" xfId="0" applyNumberFormat="1" applyFont="1" applyFill="1" applyBorder="1" applyAlignment="1">
      <alignment horizontal="center" vertical="center" wrapText="1"/>
    </xf>
    <xf numFmtId="167" fontId="17" fillId="0" borderId="8" xfId="0" applyNumberFormat="1" applyFont="1" applyBorder="1" applyAlignment="1">
      <alignment horizontal="center" vertical="center"/>
    </xf>
    <xf numFmtId="167" fontId="23" fillId="0" borderId="8" xfId="0" applyNumberFormat="1" applyFont="1" applyBorder="1" applyAlignment="1">
      <alignment horizontal="left" vertical="center" wrapText="1" indent="2"/>
    </xf>
    <xf numFmtId="167" fontId="17" fillId="11" borderId="8" xfId="0" applyNumberFormat="1" applyFont="1" applyFill="1" applyBorder="1" applyAlignment="1">
      <alignment horizontal="center" vertical="center"/>
    </xf>
    <xf numFmtId="167" fontId="10" fillId="11" borderId="8" xfId="0" applyNumberFormat="1" applyFont="1" applyFill="1" applyBorder="1" applyAlignment="1">
      <alignment vertical="center" wrapText="1"/>
    </xf>
    <xf numFmtId="167" fontId="16" fillId="0" borderId="8" xfId="0" applyNumberFormat="1" applyFont="1" applyBorder="1" applyAlignment="1">
      <alignment horizontal="center" vertical="center"/>
    </xf>
    <xf numFmtId="167" fontId="15" fillId="0" borderId="8" xfId="0" applyNumberFormat="1" applyFont="1" applyBorder="1" applyAlignment="1">
      <alignment vertical="center" wrapText="1"/>
    </xf>
    <xf numFmtId="167" fontId="15" fillId="0" borderId="8" xfId="0" applyNumberFormat="1" applyFont="1" applyBorder="1" applyAlignment="1">
      <alignment horizontal="center" vertical="center"/>
    </xf>
    <xf numFmtId="167" fontId="10" fillId="11" borderId="8" xfId="0" applyNumberFormat="1" applyFont="1" applyFill="1" applyBorder="1" applyAlignment="1">
      <alignment horizontal="center" vertical="center" wrapText="1"/>
    </xf>
    <xf numFmtId="167" fontId="21" fillId="8" borderId="8" xfId="0" applyNumberFormat="1" applyFont="1" applyFill="1" applyBorder="1" applyAlignment="1">
      <alignment horizontal="center" vertical="center" wrapText="1"/>
    </xf>
    <xf numFmtId="0" fontId="15" fillId="0" borderId="8" xfId="0" applyFont="1" applyBorder="1" applyAlignment="1">
      <alignment vertical="center" wrapText="1"/>
    </xf>
    <xf numFmtId="10" fontId="15" fillId="0" borderId="8" xfId="0" applyNumberFormat="1" applyFont="1" applyBorder="1" applyAlignment="1">
      <alignment horizontal="center" vertical="center"/>
    </xf>
    <xf numFmtId="0" fontId="20" fillId="0" borderId="11" xfId="0" applyFont="1" applyBorder="1" applyAlignment="1">
      <alignment horizontal="center" vertical="center"/>
    </xf>
    <xf numFmtId="0" fontId="29" fillId="0" borderId="11" xfId="0" applyFont="1" applyBorder="1" applyAlignment="1">
      <alignment horizontal="center" vertical="center" wrapText="1"/>
    </xf>
    <xf numFmtId="167" fontId="10" fillId="11" borderId="10" xfId="0" applyNumberFormat="1" applyFont="1" applyFill="1" applyBorder="1" applyAlignment="1">
      <alignment horizontal="center" vertical="center"/>
    </xf>
    <xf numFmtId="167" fontId="10" fillId="11" borderId="8" xfId="0" quotePrefix="1" applyNumberFormat="1" applyFont="1" applyFill="1" applyBorder="1" applyAlignment="1">
      <alignment horizontal="center" vertical="center" wrapText="1"/>
    </xf>
    <xf numFmtId="167" fontId="15" fillId="0" borderId="8" xfId="0" applyNumberFormat="1" applyFont="1" applyBorder="1" applyAlignment="1">
      <alignment vertical="center"/>
    </xf>
    <xf numFmtId="167" fontId="23" fillId="6" borderId="8" xfId="0" applyNumberFormat="1" applyFont="1" applyFill="1" applyBorder="1" applyAlignment="1">
      <alignment horizontal="center" vertical="center" wrapText="1"/>
    </xf>
    <xf numFmtId="167" fontId="10" fillId="6" borderId="8" xfId="0" applyNumberFormat="1" applyFont="1" applyFill="1" applyBorder="1" applyAlignment="1">
      <alignment horizontal="center" vertical="center" wrapText="1"/>
    </xf>
    <xf numFmtId="167" fontId="10" fillId="6" borderId="8" xfId="0" applyNumberFormat="1" applyFont="1" applyFill="1" applyBorder="1" applyAlignment="1">
      <alignment horizontal="center" vertical="center"/>
    </xf>
    <xf numFmtId="167" fontId="10" fillId="11" borderId="8" xfId="0" applyNumberFormat="1" applyFont="1" applyFill="1" applyBorder="1" applyAlignment="1">
      <alignment vertical="center"/>
    </xf>
    <xf numFmtId="167" fontId="29" fillId="0" borderId="8" xfId="0" applyNumberFormat="1" applyFont="1" applyBorder="1" applyAlignment="1">
      <alignment horizontal="justify" vertical="center" wrapText="1"/>
    </xf>
    <xf numFmtId="167" fontId="23" fillId="0" borderId="8" xfId="0" applyNumberFormat="1" applyFont="1" applyBorder="1" applyAlignment="1">
      <alignment horizontal="justify" vertical="center" wrapText="1"/>
    </xf>
    <xf numFmtId="49" fontId="21" fillId="0" borderId="0" xfId="0" applyNumberFormat="1" applyFont="1"/>
    <xf numFmtId="0" fontId="10" fillId="8" borderId="0" xfId="0" applyFont="1" applyFill="1" applyAlignment="1">
      <alignment horizontal="center" vertical="center" wrapText="1"/>
    </xf>
    <xf numFmtId="0" fontId="30" fillId="0" borderId="0" xfId="0" applyFont="1" applyAlignment="1">
      <alignment vertical="center" wrapText="1"/>
    </xf>
    <xf numFmtId="167" fontId="15" fillId="0" borderId="0" xfId="0" applyNumberFormat="1" applyFont="1" applyAlignment="1">
      <alignment horizontal="center" vertical="center" wrapText="1"/>
    </xf>
    <xf numFmtId="167" fontId="21" fillId="0" borderId="0" xfId="0" applyNumberFormat="1" applyFont="1"/>
    <xf numFmtId="49" fontId="17" fillId="0" borderId="0" xfId="0" applyNumberFormat="1" applyFont="1" applyAlignment="1">
      <alignment horizontal="center" vertical="center"/>
    </xf>
    <xf numFmtId="49" fontId="31" fillId="0" borderId="0" xfId="0" applyNumberFormat="1" applyFont="1" applyAlignment="1">
      <alignment horizontal="center" vertical="center"/>
    </xf>
    <xf numFmtId="0" fontId="10" fillId="0" borderId="6" xfId="0" applyFont="1" applyBorder="1" applyAlignment="1">
      <alignment vertical="center" wrapText="1"/>
    </xf>
    <xf numFmtId="0" fontId="10" fillId="8" borderId="6" xfId="0" applyFont="1" applyFill="1" applyBorder="1" applyAlignment="1">
      <alignment horizontal="center" vertical="center" wrapText="1"/>
    </xf>
    <xf numFmtId="0" fontId="10" fillId="0" borderId="25" xfId="0" applyFont="1" applyBorder="1" applyAlignment="1">
      <alignment horizontal="center" vertical="center" wrapText="1"/>
    </xf>
    <xf numFmtId="49" fontId="17" fillId="0" borderId="7" xfId="0" applyNumberFormat="1" applyFont="1" applyBorder="1" applyAlignment="1">
      <alignment horizontal="center" vertical="center"/>
    </xf>
    <xf numFmtId="0" fontId="10" fillId="0" borderId="7" xfId="0" applyFont="1" applyBorder="1" applyAlignment="1">
      <alignment vertical="center" wrapText="1"/>
    </xf>
    <xf numFmtId="49" fontId="17" fillId="0" borderId="8" xfId="0" applyNumberFormat="1" applyFont="1" applyBorder="1" applyAlignment="1">
      <alignment horizontal="center" vertical="center"/>
    </xf>
    <xf numFmtId="49" fontId="25" fillId="5" borderId="8" xfId="0" applyNumberFormat="1" applyFont="1" applyFill="1" applyBorder="1" applyAlignment="1">
      <alignment horizontal="center" vertical="center"/>
    </xf>
    <xf numFmtId="0" fontId="23" fillId="5" borderId="8" xfId="0" applyFont="1" applyFill="1" applyBorder="1" applyAlignment="1">
      <alignment horizontal="left" vertical="center" wrapText="1" indent="1"/>
    </xf>
    <xf numFmtId="0" fontId="23" fillId="5" borderId="8" xfId="0" applyFont="1" applyFill="1" applyBorder="1" applyAlignment="1">
      <alignment horizontal="left" vertical="center" wrapText="1" indent="2"/>
    </xf>
    <xf numFmtId="167" fontId="10" fillId="0" borderId="10" xfId="0" applyNumberFormat="1" applyFont="1" applyBorder="1" applyAlignment="1">
      <alignment horizontal="center" vertical="center" wrapText="1"/>
    </xf>
    <xf numFmtId="49" fontId="25" fillId="5" borderId="9" xfId="0" applyNumberFormat="1" applyFont="1" applyFill="1" applyBorder="1" applyAlignment="1">
      <alignment horizontal="center" vertical="center"/>
    </xf>
    <xf numFmtId="0" fontId="23" fillId="5" borderId="9" xfId="0" applyFont="1" applyFill="1" applyBorder="1" applyAlignment="1">
      <alignment horizontal="left" vertical="center" wrapText="1" indent="1"/>
    </xf>
    <xf numFmtId="167" fontId="30" fillId="11" borderId="8" xfId="0" applyNumberFormat="1" applyFont="1" applyFill="1" applyBorder="1" applyAlignment="1">
      <alignment horizontal="center" vertical="center" wrapText="1"/>
    </xf>
    <xf numFmtId="167" fontId="30" fillId="11" borderId="9" xfId="0" applyNumberFormat="1" applyFont="1" applyFill="1" applyBorder="1" applyAlignment="1">
      <alignment horizontal="center" vertical="center" wrapText="1"/>
    </xf>
    <xf numFmtId="0" fontId="32" fillId="0" borderId="0" xfId="0" applyFont="1" applyAlignment="1">
      <alignment vertical="center"/>
    </xf>
    <xf numFmtId="0" fontId="21" fillId="0" borderId="7" xfId="0" applyFont="1" applyBorder="1" applyAlignment="1">
      <alignment wrapText="1"/>
    </xf>
    <xf numFmtId="167" fontId="10" fillId="0" borderId="7" xfId="0" applyNumberFormat="1" applyFont="1" applyBorder="1" applyAlignment="1">
      <alignment horizontal="center" vertical="center"/>
    </xf>
    <xf numFmtId="0" fontId="20" fillId="0" borderId="11" xfId="0" applyFont="1" applyBorder="1" applyAlignment="1">
      <alignment wrapText="1"/>
    </xf>
    <xf numFmtId="49" fontId="20" fillId="5" borderId="0" xfId="0" applyNumberFormat="1" applyFont="1" applyFill="1" applyAlignment="1">
      <alignment vertical="center"/>
    </xf>
    <xf numFmtId="49" fontId="21" fillId="5" borderId="0" xfId="0" applyNumberFormat="1" applyFont="1" applyFill="1"/>
    <xf numFmtId="49" fontId="16" fillId="0" borderId="0" xfId="0" applyNumberFormat="1" applyFont="1" applyAlignment="1">
      <alignment horizontal="center" vertical="center" wrapText="1"/>
    </xf>
    <xf numFmtId="49" fontId="17" fillId="0" borderId="0" xfId="0" applyNumberFormat="1" applyFont="1" applyAlignment="1">
      <alignment horizontal="center" vertical="center" wrapText="1"/>
    </xf>
    <xf numFmtId="49" fontId="21" fillId="0" borderId="6" xfId="0" applyNumberFormat="1" applyFont="1" applyBorder="1"/>
    <xf numFmtId="49" fontId="21" fillId="0" borderId="6" xfId="0" applyNumberFormat="1" applyFont="1" applyBorder="1" applyAlignment="1">
      <alignment horizontal="center" vertical="center"/>
    </xf>
    <xf numFmtId="49" fontId="16" fillId="0" borderId="7" xfId="0" applyNumberFormat="1" applyFont="1" applyBorder="1" applyAlignment="1">
      <alignment horizontal="center" vertical="center" wrapText="1"/>
    </xf>
    <xf numFmtId="49" fontId="20" fillId="5" borderId="7" xfId="0" applyNumberFormat="1" applyFont="1" applyFill="1" applyBorder="1" applyAlignment="1">
      <alignment vertical="center"/>
    </xf>
    <xf numFmtId="49" fontId="17" fillId="0" borderId="8" xfId="0" applyNumberFormat="1" applyFont="1" applyBorder="1" applyAlignment="1">
      <alignment horizontal="center" vertical="center" wrapText="1"/>
    </xf>
    <xf numFmtId="49" fontId="21" fillId="5" borderId="8" xfId="0" applyNumberFormat="1" applyFont="1" applyFill="1" applyBorder="1" applyAlignment="1">
      <alignment vertical="center"/>
    </xf>
    <xf numFmtId="49" fontId="21" fillId="5" borderId="8" xfId="0" applyNumberFormat="1" applyFont="1" applyFill="1" applyBorder="1" applyAlignment="1">
      <alignment horizontal="left" vertical="center" indent="1"/>
    </xf>
    <xf numFmtId="49" fontId="17" fillId="0" borderId="9" xfId="0" applyNumberFormat="1" applyFont="1" applyBorder="1" applyAlignment="1">
      <alignment horizontal="center" vertical="center" wrapText="1"/>
    </xf>
    <xf numFmtId="49" fontId="21" fillId="5" borderId="9" xfId="0" applyNumberFormat="1" applyFont="1" applyFill="1" applyBorder="1" applyAlignment="1">
      <alignment horizontal="left" vertical="center" indent="1"/>
    </xf>
    <xf numFmtId="165" fontId="10" fillId="0" borderId="0" xfId="0" applyNumberFormat="1" applyFont="1"/>
    <xf numFmtId="49" fontId="16" fillId="0" borderId="0" xfId="0" applyNumberFormat="1" applyFont="1" applyAlignment="1">
      <alignment horizontal="center" vertical="center"/>
    </xf>
    <xf numFmtId="165" fontId="11" fillId="0" borderId="7" xfId="0" applyNumberFormat="1" applyFont="1" applyBorder="1" applyAlignment="1">
      <alignment horizontal="center" vertical="center" wrapText="1"/>
    </xf>
    <xf numFmtId="49" fontId="17" fillId="5" borderId="8" xfId="0" applyNumberFormat="1" applyFont="1" applyFill="1" applyBorder="1" applyAlignment="1">
      <alignment horizontal="center" vertical="center"/>
    </xf>
    <xf numFmtId="49" fontId="17" fillId="5" borderId="9" xfId="0" applyNumberFormat="1" applyFont="1" applyFill="1" applyBorder="1" applyAlignment="1">
      <alignment horizontal="center" vertical="center"/>
    </xf>
    <xf numFmtId="0" fontId="10" fillId="0" borderId="9" xfId="0" applyFont="1" applyBorder="1" applyAlignment="1">
      <alignment vertical="center" wrapText="1"/>
    </xf>
    <xf numFmtId="49" fontId="20" fillId="0" borderId="0" xfId="0" applyNumberFormat="1" applyFont="1" applyAlignment="1">
      <alignment vertical="center"/>
    </xf>
    <xf numFmtId="49" fontId="21" fillId="0" borderId="0" xfId="0" applyNumberFormat="1" applyFont="1" applyAlignment="1">
      <alignment vertical="center"/>
    </xf>
    <xf numFmtId="49" fontId="21" fillId="0" borderId="0" xfId="0" applyNumberFormat="1" applyFont="1" applyAlignment="1">
      <alignment vertical="center" wrapText="1"/>
    </xf>
    <xf numFmtId="49" fontId="29" fillId="0" borderId="0" xfId="0" applyNumberFormat="1" applyFont="1" applyAlignment="1">
      <alignment horizontal="center" vertical="center" wrapText="1"/>
    </xf>
    <xf numFmtId="49" fontId="29" fillId="0" borderId="0" xfId="0" applyNumberFormat="1" applyFont="1" applyAlignment="1">
      <alignment vertical="center" wrapText="1"/>
    </xf>
    <xf numFmtId="49" fontId="24" fillId="0" borderId="0" xfId="0" applyNumberFormat="1" applyFont="1" applyAlignment="1">
      <alignment horizontal="center" vertical="center" wrapText="1"/>
    </xf>
    <xf numFmtId="49" fontId="24" fillId="0" borderId="0" xfId="0" applyNumberFormat="1" applyFont="1" applyAlignment="1">
      <alignment vertical="center" wrapText="1"/>
    </xf>
    <xf numFmtId="49" fontId="21" fillId="0" borderId="0" xfId="0" quotePrefix="1" applyNumberFormat="1" applyFont="1" applyAlignment="1">
      <alignment vertical="center" wrapText="1"/>
    </xf>
    <xf numFmtId="49" fontId="20" fillId="0" borderId="0" xfId="0" applyNumberFormat="1" applyFont="1" applyAlignment="1">
      <alignment vertical="center" wrapText="1"/>
    </xf>
    <xf numFmtId="3" fontId="21" fillId="0" borderId="0" xfId="0" applyNumberFormat="1" applyFont="1" applyAlignment="1">
      <alignment vertical="center" wrapText="1"/>
    </xf>
    <xf numFmtId="49" fontId="33" fillId="0" borderId="0" xfId="0" applyNumberFormat="1" applyFont="1" applyAlignment="1">
      <alignment vertical="center" wrapText="1"/>
    </xf>
    <xf numFmtId="0" fontId="10" fillId="8" borderId="28" xfId="0" applyFont="1" applyFill="1" applyBorder="1" applyAlignment="1">
      <alignment horizontal="center" vertical="center" wrapText="1"/>
    </xf>
    <xf numFmtId="0" fontId="10" fillId="0" borderId="28" xfId="0" applyFont="1" applyBorder="1" applyAlignment="1">
      <alignment horizontal="center" vertical="center" wrapText="1"/>
    </xf>
    <xf numFmtId="0" fontId="10" fillId="8" borderId="26" xfId="0" applyFont="1" applyFill="1" applyBorder="1" applyAlignment="1">
      <alignment horizontal="center" vertical="center" wrapText="1"/>
    </xf>
    <xf numFmtId="3" fontId="11" fillId="11" borderId="8" xfId="0" applyNumberFormat="1" applyFont="1" applyFill="1" applyBorder="1" applyAlignment="1">
      <alignment vertical="center" wrapText="1"/>
    </xf>
    <xf numFmtId="3" fontId="11" fillId="11" borderId="9" xfId="0" applyNumberFormat="1" applyFont="1" applyFill="1" applyBorder="1" applyAlignment="1">
      <alignment vertical="center" wrapText="1"/>
    </xf>
    <xf numFmtId="49" fontId="24" fillId="0" borderId="0" xfId="0" applyNumberFormat="1" applyFont="1" applyAlignment="1">
      <alignment vertical="center"/>
    </xf>
    <xf numFmtId="167" fontId="20" fillId="0" borderId="0" xfId="0" applyNumberFormat="1" applyFont="1" applyAlignment="1">
      <alignment horizontal="center" vertical="center" wrapText="1"/>
    </xf>
    <xf numFmtId="167" fontId="20" fillId="0" borderId="0" xfId="0" applyNumberFormat="1" applyFont="1" applyAlignment="1">
      <alignment horizontal="center" vertical="center"/>
    </xf>
    <xf numFmtId="49" fontId="21" fillId="0" borderId="6" xfId="0" applyNumberFormat="1" applyFont="1" applyBorder="1" applyAlignment="1">
      <alignment horizontal="center" vertical="center" wrapText="1"/>
    </xf>
    <xf numFmtId="49" fontId="16" fillId="0" borderId="7" xfId="0" applyNumberFormat="1" applyFont="1" applyBorder="1" applyAlignment="1">
      <alignment horizontal="center" vertical="center"/>
    </xf>
    <xf numFmtId="49" fontId="24" fillId="0" borderId="7" xfId="0" applyNumberFormat="1" applyFont="1" applyBorder="1" applyAlignment="1">
      <alignment vertical="center"/>
    </xf>
    <xf numFmtId="167" fontId="20" fillId="0" borderId="7" xfId="0" applyNumberFormat="1" applyFont="1" applyBorder="1" applyAlignment="1">
      <alignment horizontal="center" vertical="center" wrapText="1"/>
    </xf>
    <xf numFmtId="49" fontId="29" fillId="0" borderId="8" xfId="0" applyNumberFormat="1" applyFont="1" applyBorder="1" applyAlignment="1">
      <alignment vertical="center"/>
    </xf>
    <xf numFmtId="49" fontId="25" fillId="5" borderId="10" xfId="0" applyNumberFormat="1" applyFont="1" applyFill="1" applyBorder="1" applyAlignment="1">
      <alignment horizontal="center" vertical="center"/>
    </xf>
    <xf numFmtId="49" fontId="24" fillId="0" borderId="10" xfId="0" applyNumberFormat="1" applyFont="1" applyBorder="1" applyAlignment="1">
      <alignment vertical="center"/>
    </xf>
    <xf numFmtId="167" fontId="20" fillId="0" borderId="10" xfId="0" applyNumberFormat="1" applyFont="1" applyBorder="1" applyAlignment="1">
      <alignment horizontal="center" vertical="center"/>
    </xf>
    <xf numFmtId="49" fontId="29" fillId="0" borderId="9" xfId="0" applyNumberFormat="1" applyFont="1" applyBorder="1" applyAlignment="1">
      <alignment vertical="center"/>
    </xf>
    <xf numFmtId="167" fontId="21" fillId="0" borderId="9" xfId="0" applyNumberFormat="1" applyFont="1" applyBorder="1" applyAlignment="1">
      <alignment horizontal="center" vertical="center"/>
    </xf>
    <xf numFmtId="167" fontId="20" fillId="8" borderId="7" xfId="0" applyNumberFormat="1" applyFont="1" applyFill="1" applyBorder="1" applyAlignment="1">
      <alignment horizontal="center" vertical="center" wrapText="1"/>
    </xf>
    <xf numFmtId="167" fontId="21" fillId="8" borderId="8" xfId="0" applyNumberFormat="1" applyFont="1" applyFill="1" applyBorder="1" applyAlignment="1">
      <alignment horizontal="center" vertical="center"/>
    </xf>
    <xf numFmtId="167" fontId="11" fillId="8" borderId="8" xfId="0" applyNumberFormat="1" applyFont="1" applyFill="1" applyBorder="1" applyAlignment="1">
      <alignment horizontal="center" vertical="center" wrapText="1"/>
    </xf>
    <xf numFmtId="167" fontId="21" fillId="8" borderId="9" xfId="0" applyNumberFormat="1" applyFont="1" applyFill="1" applyBorder="1" applyAlignment="1">
      <alignment horizontal="center" vertical="center"/>
    </xf>
    <xf numFmtId="167" fontId="20" fillId="8" borderId="10" xfId="0" applyNumberFormat="1" applyFont="1" applyFill="1" applyBorder="1" applyAlignment="1">
      <alignment horizontal="center" vertical="center"/>
    </xf>
    <xf numFmtId="167" fontId="20" fillId="8" borderId="0" xfId="0" applyNumberFormat="1" applyFont="1" applyFill="1" applyAlignment="1">
      <alignment horizontal="center" vertical="center" wrapText="1"/>
    </xf>
    <xf numFmtId="167" fontId="21" fillId="11" borderId="10" xfId="0" applyNumberFormat="1" applyFont="1" applyFill="1" applyBorder="1" applyAlignment="1">
      <alignment horizontal="center" vertical="center" wrapText="1"/>
    </xf>
    <xf numFmtId="167" fontId="21" fillId="11" borderId="8" xfId="0" applyNumberFormat="1" applyFont="1" applyFill="1" applyBorder="1" applyAlignment="1">
      <alignment horizontal="center" vertical="center" wrapText="1"/>
    </xf>
    <xf numFmtId="167" fontId="21" fillId="11" borderId="9" xfId="0" applyNumberFormat="1" applyFont="1" applyFill="1" applyBorder="1" applyAlignment="1">
      <alignment horizontal="center" vertical="center" wrapText="1"/>
    </xf>
    <xf numFmtId="167" fontId="21" fillId="11" borderId="7" xfId="0" applyNumberFormat="1" applyFont="1" applyFill="1" applyBorder="1" applyAlignment="1">
      <alignment horizontal="center" vertical="center"/>
    </xf>
    <xf numFmtId="167" fontId="21" fillId="11" borderId="8" xfId="0" applyNumberFormat="1" applyFont="1" applyFill="1" applyBorder="1" applyAlignment="1">
      <alignment horizontal="center" vertical="center"/>
    </xf>
    <xf numFmtId="167" fontId="21" fillId="11" borderId="9" xfId="0" applyNumberFormat="1" applyFont="1" applyFill="1" applyBorder="1" applyAlignment="1">
      <alignment horizontal="center" vertical="center"/>
    </xf>
    <xf numFmtId="167" fontId="21" fillId="11" borderId="10" xfId="0" applyNumberFormat="1" applyFont="1" applyFill="1" applyBorder="1" applyAlignment="1">
      <alignment horizontal="center" vertical="center"/>
    </xf>
    <xf numFmtId="167" fontId="10" fillId="11" borderId="9" xfId="0" applyNumberFormat="1" applyFont="1" applyFill="1" applyBorder="1" applyAlignment="1">
      <alignment horizontal="center" vertical="center" wrapText="1"/>
    </xf>
    <xf numFmtId="167" fontId="20" fillId="11" borderId="7" xfId="0" applyNumberFormat="1" applyFont="1" applyFill="1" applyBorder="1" applyAlignment="1">
      <alignment horizontal="center" vertical="center" wrapText="1"/>
    </xf>
    <xf numFmtId="167" fontId="20" fillId="11" borderId="10" xfId="0" applyNumberFormat="1" applyFont="1" applyFill="1" applyBorder="1" applyAlignment="1">
      <alignment horizontal="center" vertical="center"/>
    </xf>
    <xf numFmtId="49" fontId="16" fillId="5" borderId="0" xfId="0" applyNumberFormat="1" applyFont="1" applyFill="1" applyAlignment="1">
      <alignment horizontal="center" vertical="center" wrapText="1"/>
    </xf>
    <xf numFmtId="167" fontId="20" fillId="11" borderId="0" xfId="0" applyNumberFormat="1" applyFont="1" applyFill="1" applyAlignment="1">
      <alignment horizontal="center" vertical="center"/>
    </xf>
    <xf numFmtId="49" fontId="17" fillId="0" borderId="7" xfId="0" applyNumberFormat="1" applyFont="1" applyBorder="1" applyAlignment="1">
      <alignment horizontal="center" vertical="center" wrapText="1"/>
    </xf>
    <xf numFmtId="49" fontId="21" fillId="0" borderId="7" xfId="0" applyNumberFormat="1" applyFont="1" applyBorder="1" applyAlignment="1">
      <alignment vertical="center" wrapText="1"/>
    </xf>
    <xf numFmtId="167" fontId="21" fillId="0" borderId="7" xfId="0" applyNumberFormat="1" applyFont="1" applyBorder="1" applyAlignment="1">
      <alignment horizontal="center" vertical="center" wrapText="1"/>
    </xf>
    <xf numFmtId="167" fontId="21" fillId="11" borderId="7" xfId="0" applyNumberFormat="1" applyFont="1" applyFill="1" applyBorder="1" applyAlignment="1">
      <alignment horizontal="center" vertical="center" wrapText="1"/>
    </xf>
    <xf numFmtId="49" fontId="17" fillId="5" borderId="8" xfId="0" applyNumberFormat="1" applyFont="1" applyFill="1" applyBorder="1" applyAlignment="1">
      <alignment horizontal="center" vertical="center" wrapText="1"/>
    </xf>
    <xf numFmtId="49" fontId="21" fillId="0" borderId="8" xfId="0" applyNumberFormat="1" applyFont="1" applyBorder="1" applyAlignment="1">
      <alignment vertical="center" wrapText="1"/>
    </xf>
    <xf numFmtId="49" fontId="17" fillId="5" borderId="9" xfId="0" applyNumberFormat="1" applyFont="1" applyFill="1" applyBorder="1" applyAlignment="1">
      <alignment horizontal="center" vertical="center" wrapText="1"/>
    </xf>
    <xf numFmtId="49" fontId="21" fillId="0" borderId="9" xfId="0" applyNumberFormat="1" applyFont="1" applyBorder="1" applyAlignment="1">
      <alignment vertical="center" wrapText="1"/>
    </xf>
    <xf numFmtId="167" fontId="21" fillId="0" borderId="9" xfId="0" applyNumberFormat="1" applyFont="1" applyBorder="1" applyAlignment="1">
      <alignment horizontal="center" vertical="center" wrapText="1"/>
    </xf>
    <xf numFmtId="167" fontId="20" fillId="11" borderId="0" xfId="0" applyNumberFormat="1" applyFont="1" applyFill="1" applyAlignment="1">
      <alignment horizontal="center" vertical="center" wrapText="1"/>
    </xf>
    <xf numFmtId="0" fontId="11" fillId="0" borderId="6" xfId="0" applyFont="1" applyBorder="1" applyAlignment="1">
      <alignmen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xf>
    <xf numFmtId="0" fontId="17" fillId="0" borderId="9" xfId="0" applyFont="1" applyBorder="1" applyAlignment="1">
      <alignment horizontal="center"/>
    </xf>
    <xf numFmtId="0" fontId="17" fillId="0" borderId="8" xfId="0" applyFont="1" applyBorder="1" applyAlignment="1">
      <alignment horizontal="center"/>
    </xf>
    <xf numFmtId="167" fontId="11" fillId="11" borderId="11" xfId="0" applyNumberFormat="1" applyFont="1" applyFill="1" applyBorder="1" applyAlignment="1">
      <alignment horizontal="center" vertical="center" wrapText="1"/>
    </xf>
    <xf numFmtId="0" fontId="29" fillId="0" borderId="8" xfId="0" applyFont="1" applyBorder="1" applyAlignment="1">
      <alignment horizontal="left" vertical="center" wrapText="1" indent="1"/>
    </xf>
    <xf numFmtId="0" fontId="29" fillId="0" borderId="11" xfId="0" applyFont="1" applyBorder="1" applyAlignment="1">
      <alignment horizontal="left" vertical="center" wrapText="1" indent="2"/>
    </xf>
    <xf numFmtId="0" fontId="15" fillId="8" borderId="0" xfId="0" applyFont="1" applyFill="1"/>
    <xf numFmtId="0" fontId="15" fillId="8" borderId="0" xfId="0" applyFont="1" applyFill="1" applyAlignment="1">
      <alignment horizontal="left"/>
    </xf>
    <xf numFmtId="0" fontId="15" fillId="8" borderId="0" xfId="0" applyFont="1" applyFill="1" applyAlignment="1">
      <alignment horizontal="center" vertical="center" wrapText="1"/>
    </xf>
    <xf numFmtId="0" fontId="15" fillId="0" borderId="0" xfId="0" applyFont="1" applyAlignment="1">
      <alignment horizontal="center" vertical="center" wrapText="1"/>
    </xf>
    <xf numFmtId="0" fontId="10" fillId="8" borderId="0" xfId="0" applyFont="1" applyFill="1" applyAlignment="1">
      <alignment horizontal="center" vertical="center"/>
    </xf>
    <xf numFmtId="0" fontId="10" fillId="8" borderId="0" xfId="0" applyFont="1" applyFill="1" applyAlignment="1">
      <alignment wrapText="1"/>
    </xf>
    <xf numFmtId="0" fontId="10" fillId="8" borderId="0" xfId="0" applyFont="1" applyFill="1" applyAlignment="1">
      <alignment vertical="center" wrapText="1"/>
    </xf>
    <xf numFmtId="0" fontId="15" fillId="8" borderId="0" xfId="0" applyFont="1" applyFill="1" applyAlignment="1">
      <alignment vertical="center" wrapText="1"/>
    </xf>
    <xf numFmtId="10" fontId="15" fillId="8" borderId="0" xfId="0" applyNumberFormat="1" applyFont="1" applyFill="1" applyAlignment="1">
      <alignment horizontal="center" vertical="center" wrapText="1"/>
    </xf>
    <xf numFmtId="0" fontId="10" fillId="8" borderId="0" xfId="0" applyFont="1" applyFill="1" applyAlignment="1">
      <alignment horizontal="center" wrapText="1"/>
    </xf>
    <xf numFmtId="0" fontId="16" fillId="8" borderId="0" xfId="0" applyFont="1" applyFill="1" applyAlignment="1">
      <alignment horizontal="center" vertical="center" wrapText="1"/>
    </xf>
    <xf numFmtId="0" fontId="15" fillId="8" borderId="6" xfId="0" applyFont="1" applyFill="1" applyBorder="1" applyAlignment="1">
      <alignment horizontal="center" vertical="center" wrapText="1"/>
    </xf>
    <xf numFmtId="0" fontId="17" fillId="8" borderId="6" xfId="0" applyFont="1" applyFill="1" applyBorder="1" applyAlignment="1">
      <alignment horizontal="center" vertical="center"/>
    </xf>
    <xf numFmtId="0" fontId="17" fillId="8" borderId="6"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10" fillId="8" borderId="7" xfId="0" applyFont="1" applyFill="1" applyBorder="1" applyAlignment="1">
      <alignment vertical="center" wrapText="1"/>
    </xf>
    <xf numFmtId="167" fontId="10" fillId="8" borderId="7" xfId="0" applyNumberFormat="1"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21" fillId="8" borderId="9" xfId="0" applyFont="1" applyFill="1" applyBorder="1" applyAlignment="1">
      <alignment horizontal="left" vertical="center" wrapText="1"/>
    </xf>
    <xf numFmtId="167" fontId="10" fillId="8" borderId="9" xfId="0" applyNumberFormat="1" applyFont="1" applyFill="1" applyBorder="1" applyAlignment="1">
      <alignment horizontal="center" vertical="center" wrapText="1"/>
    </xf>
    <xf numFmtId="167" fontId="10" fillId="8" borderId="0" xfId="0" applyNumberFormat="1" applyFont="1" applyFill="1" applyAlignment="1">
      <alignment wrapText="1"/>
    </xf>
    <xf numFmtId="167" fontId="10" fillId="8" borderId="0" xfId="0" applyNumberFormat="1" applyFont="1" applyFill="1"/>
    <xf numFmtId="0" fontId="16" fillId="8" borderId="0" xfId="0" applyFont="1" applyFill="1" applyAlignment="1">
      <alignment horizontal="center" vertical="center"/>
    </xf>
    <xf numFmtId="0" fontId="17" fillId="8" borderId="7" xfId="0" applyFont="1" applyFill="1" applyBorder="1" applyAlignment="1">
      <alignment horizontal="center" vertical="center"/>
    </xf>
    <xf numFmtId="0" fontId="17" fillId="8" borderId="9" xfId="0" applyFont="1" applyFill="1" applyBorder="1" applyAlignment="1">
      <alignment horizontal="center" vertical="center"/>
    </xf>
    <xf numFmtId="0" fontId="15" fillId="0" borderId="0" xfId="0" applyFont="1" applyAlignment="1">
      <alignment wrapText="1"/>
    </xf>
    <xf numFmtId="10" fontId="10" fillId="0" borderId="0" xfId="0" applyNumberFormat="1" applyFont="1"/>
    <xf numFmtId="170" fontId="20" fillId="0" borderId="0" xfId="0" applyNumberFormat="1" applyFont="1" applyAlignment="1">
      <alignment horizontal="center" vertical="center" wrapText="1"/>
    </xf>
    <xf numFmtId="10" fontId="20" fillId="8" borderId="0" xfId="12" applyNumberFormat="1" applyFont="1" applyFill="1" applyBorder="1" applyAlignment="1">
      <alignment horizontal="center" vertical="center" wrapText="1"/>
    </xf>
    <xf numFmtId="170" fontId="21" fillId="0" borderId="7" xfId="0" applyNumberFormat="1" applyFont="1" applyBorder="1" applyAlignment="1">
      <alignment horizontal="center" vertical="center" wrapText="1"/>
    </xf>
    <xf numFmtId="10" fontId="21" fillId="8" borderId="7" xfId="12" applyNumberFormat="1" applyFont="1" applyFill="1" applyBorder="1" applyAlignment="1">
      <alignment horizontal="center" vertical="center" wrapText="1"/>
    </xf>
    <xf numFmtId="169" fontId="21" fillId="11" borderId="8" xfId="21" applyNumberFormat="1" applyFont="1" applyFill="1" applyBorder="1" applyAlignment="1">
      <alignment vertical="center" wrapText="1"/>
    </xf>
    <xf numFmtId="170" fontId="21" fillId="0" borderId="8" xfId="0" applyNumberFormat="1" applyFont="1" applyBorder="1" applyAlignment="1">
      <alignment horizontal="center" vertical="center" wrapText="1"/>
    </xf>
    <xf numFmtId="10" fontId="21" fillId="8" borderId="8" xfId="12" applyNumberFormat="1" applyFont="1" applyFill="1" applyBorder="1" applyAlignment="1">
      <alignment horizontal="center" vertical="center" wrapText="1"/>
    </xf>
    <xf numFmtId="170" fontId="21" fillId="0" borderId="9" xfId="0" applyNumberFormat="1" applyFont="1" applyBorder="1" applyAlignment="1">
      <alignment horizontal="center" vertical="center" wrapText="1"/>
    </xf>
    <xf numFmtId="10" fontId="21" fillId="8" borderId="9" xfId="12" applyNumberFormat="1" applyFont="1" applyFill="1" applyBorder="1" applyAlignment="1">
      <alignment horizontal="center" vertical="center" wrapText="1"/>
    </xf>
    <xf numFmtId="0" fontId="12" fillId="0" borderId="8" xfId="0" applyFont="1" applyBorder="1" applyAlignment="1">
      <alignment horizontal="left" vertical="center" wrapText="1" indent="1"/>
    </xf>
    <xf numFmtId="0" fontId="16" fillId="0" borderId="10" xfId="0" applyFont="1" applyBorder="1" applyAlignment="1">
      <alignment horizontal="center" vertical="center" wrapText="1"/>
    </xf>
    <xf numFmtId="0" fontId="23" fillId="0" borderId="8" xfId="0" applyFont="1" applyBorder="1" applyAlignment="1">
      <alignment horizontal="left" vertical="center" wrapText="1" indent="1"/>
    </xf>
    <xf numFmtId="0" fontId="10" fillId="0" borderId="0" xfId="0" applyFont="1" applyAlignment="1">
      <alignment horizontal="left" vertical="center" wrapText="1"/>
    </xf>
    <xf numFmtId="0" fontId="10" fillId="8" borderId="16"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25" fillId="0" borderId="8" xfId="0" applyFont="1" applyBorder="1" applyAlignment="1">
      <alignment horizontal="center"/>
    </xf>
    <xf numFmtId="0" fontId="25" fillId="0" borderId="9" xfId="0" applyFont="1" applyBorder="1" applyAlignment="1">
      <alignment horizontal="center"/>
    </xf>
    <xf numFmtId="0" fontId="23" fillId="0" borderId="9" xfId="0" applyFont="1" applyBorder="1" applyAlignment="1">
      <alignment horizontal="left" vertical="center" wrapText="1" indent="1"/>
    </xf>
    <xf numFmtId="0" fontId="21" fillId="8" borderId="8" xfId="0" applyFont="1" applyFill="1" applyBorder="1" applyAlignment="1">
      <alignment horizontal="center" vertical="center" wrapText="1"/>
    </xf>
    <xf numFmtId="0" fontId="30" fillId="0" borderId="0" xfId="0" applyFont="1"/>
    <xf numFmtId="170" fontId="20" fillId="8" borderId="0" xfId="0" applyNumberFormat="1" applyFont="1" applyFill="1" applyAlignment="1">
      <alignment horizontal="center" vertical="center" wrapText="1"/>
    </xf>
    <xf numFmtId="0" fontId="30" fillId="0" borderId="6" xfId="0" applyFont="1" applyBorder="1"/>
    <xf numFmtId="0" fontId="17" fillId="0" borderId="6" xfId="0" applyFont="1" applyBorder="1" applyAlignment="1">
      <alignment horizontal="center" vertical="center"/>
    </xf>
    <xf numFmtId="0" fontId="16" fillId="0" borderId="7" xfId="0" applyFont="1" applyBorder="1" applyAlignment="1">
      <alignment horizontal="center" vertical="center"/>
    </xf>
    <xf numFmtId="0" fontId="15" fillId="0" borderId="7" xfId="0" applyFont="1" applyBorder="1" applyAlignment="1">
      <alignment vertical="center"/>
    </xf>
    <xf numFmtId="170" fontId="20" fillId="8" borderId="7" xfId="0" applyNumberFormat="1" applyFont="1" applyFill="1" applyBorder="1" applyAlignment="1">
      <alignment horizontal="center" vertical="center" wrapText="1"/>
    </xf>
    <xf numFmtId="170" fontId="21" fillId="8" borderId="8" xfId="0" applyNumberFormat="1" applyFont="1" applyFill="1" applyBorder="1" applyAlignment="1">
      <alignment horizontal="center" vertical="center" wrapText="1"/>
    </xf>
    <xf numFmtId="0" fontId="17" fillId="0" borderId="9" xfId="0" applyFont="1" applyBorder="1" applyAlignment="1">
      <alignment horizontal="center" vertical="center"/>
    </xf>
    <xf numFmtId="0" fontId="10" fillId="0" borderId="9" xfId="0" applyFont="1" applyBorder="1" applyAlignment="1">
      <alignment vertical="center"/>
    </xf>
    <xf numFmtId="170" fontId="21" fillId="8" borderId="9" xfId="0" applyNumberFormat="1" applyFont="1" applyFill="1" applyBorder="1" applyAlignment="1">
      <alignment horizontal="center" vertical="center" wrapText="1"/>
    </xf>
    <xf numFmtId="0" fontId="10" fillId="0" borderId="6" xfId="0" applyFont="1" applyBorder="1" applyAlignment="1">
      <alignment wrapText="1"/>
    </xf>
    <xf numFmtId="167" fontId="10" fillId="0" borderId="6"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wrapText="1"/>
    </xf>
    <xf numFmtId="0" fontId="10" fillId="0" borderId="10" xfId="0" applyFont="1" applyBorder="1" applyAlignment="1">
      <alignment wrapText="1"/>
    </xf>
    <xf numFmtId="0" fontId="10" fillId="0" borderId="5" xfId="0" applyFont="1" applyBorder="1" applyAlignment="1">
      <alignment wrapText="1"/>
    </xf>
    <xf numFmtId="167" fontId="10" fillId="0" borderId="5" xfId="0" applyNumberFormat="1" applyFont="1" applyBorder="1" applyAlignment="1">
      <alignment horizontal="center" vertical="center" wrapText="1"/>
    </xf>
    <xf numFmtId="167" fontId="10" fillId="0" borderId="11"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1" fillId="8" borderId="0" xfId="0" applyFont="1" applyFill="1" applyAlignment="1">
      <alignment horizontal="center" vertical="center" wrapText="1"/>
    </xf>
    <xf numFmtId="0" fontId="26" fillId="0" borderId="0" xfId="0" applyFont="1"/>
    <xf numFmtId="0" fontId="20" fillId="8" borderId="0" xfId="2" applyFont="1" applyFill="1">
      <alignment vertical="center"/>
    </xf>
    <xf numFmtId="0" fontId="21" fillId="8" borderId="0" xfId="0" applyFont="1" applyFill="1" applyAlignment="1">
      <alignment horizontal="center" vertical="center" wrapText="1"/>
    </xf>
    <xf numFmtId="170" fontId="15" fillId="8" borderId="0" xfId="0" applyNumberFormat="1" applyFont="1" applyFill="1" applyAlignment="1" applyProtection="1">
      <alignment horizontal="center" vertical="center" wrapText="1"/>
      <protection locked="0"/>
    </xf>
    <xf numFmtId="0" fontId="26" fillId="8" borderId="0" xfId="0" applyFont="1" applyFill="1"/>
    <xf numFmtId="0" fontId="10" fillId="8" borderId="6" xfId="0" applyFont="1" applyFill="1" applyBorder="1" applyAlignment="1">
      <alignment vertical="center" wrapText="1"/>
    </xf>
    <xf numFmtId="0" fontId="21" fillId="8" borderId="6" xfId="0" applyFont="1" applyFill="1" applyBorder="1" applyAlignment="1">
      <alignment horizontal="center" vertical="center" wrapText="1"/>
    </xf>
    <xf numFmtId="49" fontId="21" fillId="8" borderId="7" xfId="0" applyNumberFormat="1" applyFont="1" applyFill="1" applyBorder="1" applyAlignment="1">
      <alignment horizontal="center" vertical="center" wrapText="1"/>
    </xf>
    <xf numFmtId="170" fontId="10" fillId="8" borderId="8" xfId="0" applyNumberFormat="1" applyFont="1" applyFill="1" applyBorder="1" applyAlignment="1" applyProtection="1">
      <alignment horizontal="center" vertical="center" wrapText="1"/>
      <protection locked="0"/>
    </xf>
    <xf numFmtId="165" fontId="21" fillId="8" borderId="8" xfId="2" applyNumberFormat="1" applyFont="1" applyFill="1" applyBorder="1" applyAlignment="1">
      <alignment horizontal="center" vertical="center" wrapText="1"/>
    </xf>
    <xf numFmtId="0" fontId="17" fillId="8" borderId="0" xfId="0" applyFont="1" applyFill="1" applyAlignment="1">
      <alignment horizontal="center" vertical="center" wrapText="1"/>
    </xf>
    <xf numFmtId="165" fontId="10" fillId="11" borderId="7" xfId="0" applyNumberFormat="1" applyFont="1" applyFill="1" applyBorder="1" applyAlignment="1">
      <alignment vertical="center" wrapText="1"/>
    </xf>
    <xf numFmtId="165" fontId="34" fillId="11" borderId="8" xfId="0" applyNumberFormat="1" applyFont="1" applyFill="1" applyBorder="1" applyAlignment="1">
      <alignment vertical="center" wrapText="1"/>
    </xf>
    <xf numFmtId="165" fontId="10" fillId="11" borderId="8" xfId="0" applyNumberFormat="1" applyFont="1" applyFill="1" applyBorder="1" applyAlignment="1">
      <alignment vertical="center" wrapText="1"/>
    </xf>
    <xf numFmtId="165" fontId="10" fillId="11" borderId="9" xfId="0" applyNumberFormat="1" applyFont="1" applyFill="1" applyBorder="1" applyAlignment="1">
      <alignment vertical="center" wrapText="1"/>
    </xf>
    <xf numFmtId="165" fontId="10" fillId="11" borderId="0" xfId="0" applyNumberFormat="1" applyFont="1" applyFill="1" applyAlignment="1">
      <alignment vertical="center" wrapText="1"/>
    </xf>
    <xf numFmtId="0" fontId="10" fillId="11" borderId="8" xfId="0" applyFont="1" applyFill="1" applyBorder="1" applyAlignment="1">
      <alignment vertical="center" wrapText="1"/>
    </xf>
    <xf numFmtId="0" fontId="10" fillId="11" borderId="9" xfId="0" applyFont="1" applyFill="1" applyBorder="1" applyAlignment="1">
      <alignment vertical="center" wrapText="1"/>
    </xf>
    <xf numFmtId="0" fontId="10" fillId="11" borderId="0" xfId="0" applyFont="1" applyFill="1" applyAlignment="1">
      <alignment vertical="center" wrapText="1"/>
    </xf>
    <xf numFmtId="0" fontId="21" fillId="8" borderId="7" xfId="0" applyFont="1" applyFill="1" applyBorder="1" applyAlignment="1">
      <alignment vertical="center"/>
    </xf>
    <xf numFmtId="0" fontId="21" fillId="8" borderId="8" xfId="0" applyFont="1" applyFill="1" applyBorder="1" applyAlignment="1">
      <alignment vertical="center"/>
    </xf>
    <xf numFmtId="0" fontId="10" fillId="8" borderId="8" xfId="0" applyFont="1" applyFill="1" applyBorder="1" applyAlignment="1">
      <alignment vertical="center"/>
    </xf>
    <xf numFmtId="0" fontId="10" fillId="8" borderId="9" xfId="0" applyFont="1" applyFill="1" applyBorder="1" applyAlignment="1">
      <alignment vertical="center"/>
    </xf>
    <xf numFmtId="0" fontId="10" fillId="8" borderId="0" xfId="0" applyFont="1" applyFill="1" applyAlignment="1">
      <alignment horizontal="left" indent="1"/>
    </xf>
    <xf numFmtId="165" fontId="15" fillId="0" borderId="0" xfId="0" applyNumberFormat="1" applyFont="1" applyAlignment="1">
      <alignment horizontal="center" vertical="center" wrapText="1"/>
    </xf>
    <xf numFmtId="0" fontId="21" fillId="0" borderId="7" xfId="0" applyFont="1" applyBorder="1" applyAlignment="1">
      <alignment vertical="center" wrapText="1"/>
    </xf>
    <xf numFmtId="165" fontId="10" fillId="0" borderId="7" xfId="0" applyNumberFormat="1" applyFont="1" applyBorder="1" applyAlignment="1">
      <alignment horizontal="center" vertical="center" wrapText="1"/>
    </xf>
    <xf numFmtId="165" fontId="10" fillId="0" borderId="8" xfId="0" applyNumberFormat="1" applyFont="1" applyBorder="1" applyAlignment="1">
      <alignment horizontal="center" vertical="center" wrapText="1"/>
    </xf>
    <xf numFmtId="0" fontId="21" fillId="0" borderId="9" xfId="0" applyFont="1" applyBorder="1" applyAlignment="1">
      <alignment vertical="center" wrapText="1"/>
    </xf>
    <xf numFmtId="165" fontId="10" fillId="0" borderId="9" xfId="0" applyNumberFormat="1" applyFont="1" applyBorder="1" applyAlignment="1">
      <alignment horizontal="center" vertical="center" wrapText="1"/>
    </xf>
    <xf numFmtId="0" fontId="34" fillId="0" borderId="0" xfId="0" applyFont="1" applyAlignment="1">
      <alignment horizontal="center" vertical="center"/>
    </xf>
    <xf numFmtId="0" fontId="10" fillId="0" borderId="6" xfId="0" applyFont="1" applyBorder="1" applyAlignment="1">
      <alignment horizontal="center" vertical="center"/>
    </xf>
    <xf numFmtId="0" fontId="22" fillId="0" borderId="0" xfId="0" applyFont="1" applyAlignment="1">
      <alignment horizontal="center" vertical="center" wrapText="1"/>
    </xf>
    <xf numFmtId="167" fontId="15" fillId="5" borderId="0" xfId="0" applyNumberFormat="1" applyFont="1" applyFill="1" applyAlignment="1">
      <alignment horizontal="center" vertical="center" wrapText="1"/>
    </xf>
    <xf numFmtId="10" fontId="15" fillId="5" borderId="0" xfId="0" applyNumberFormat="1" applyFont="1" applyFill="1" applyAlignment="1">
      <alignment horizontal="center" vertical="center" wrapText="1"/>
    </xf>
    <xf numFmtId="3" fontId="10" fillId="5" borderId="7" xfId="0" applyNumberFormat="1" applyFont="1" applyFill="1" applyBorder="1" applyAlignment="1">
      <alignment horizontal="center" vertical="center" wrapText="1"/>
    </xf>
    <xf numFmtId="10" fontId="10" fillId="5" borderId="7" xfId="0" applyNumberFormat="1" applyFont="1" applyFill="1" applyBorder="1" applyAlignment="1">
      <alignment horizontal="center" vertical="center" wrapText="1"/>
    </xf>
    <xf numFmtId="167" fontId="10" fillId="5" borderId="7" xfId="0" applyNumberFormat="1" applyFont="1" applyFill="1" applyBorder="1" applyAlignment="1">
      <alignment horizontal="center" vertical="center" wrapText="1"/>
    </xf>
    <xf numFmtId="0" fontId="10" fillId="5" borderId="7" xfId="0" applyFont="1" applyFill="1" applyBorder="1" applyAlignment="1">
      <alignment horizontal="center" vertical="center" wrapText="1"/>
    </xf>
    <xf numFmtId="3" fontId="10" fillId="5" borderId="8" xfId="0" applyNumberFormat="1" applyFont="1" applyFill="1" applyBorder="1" applyAlignment="1">
      <alignment horizontal="center" vertical="center" wrapText="1"/>
    </xf>
    <xf numFmtId="10" fontId="10" fillId="5" borderId="8" xfId="0" applyNumberFormat="1" applyFont="1" applyFill="1" applyBorder="1" applyAlignment="1">
      <alignment horizontal="center" vertical="center" wrapText="1"/>
    </xf>
    <xf numFmtId="0" fontId="20" fillId="0" borderId="9" xfId="0" applyFont="1" applyBorder="1" applyAlignment="1">
      <alignment horizontal="center" vertical="center" wrapText="1"/>
    </xf>
    <xf numFmtId="0" fontId="17" fillId="0" borderId="8" xfId="0" applyFont="1" applyBorder="1" applyAlignment="1">
      <alignment horizontal="center" vertical="top"/>
    </xf>
    <xf numFmtId="167" fontId="15" fillId="5" borderId="9" xfId="0" applyNumberFormat="1" applyFont="1" applyFill="1" applyBorder="1" applyAlignment="1">
      <alignment horizontal="center" vertical="center" wrapText="1"/>
    </xf>
    <xf numFmtId="10" fontId="15" fillId="5" borderId="9" xfId="0" applyNumberFormat="1" applyFont="1" applyFill="1" applyBorder="1" applyAlignment="1">
      <alignment horizontal="center" vertical="center" wrapText="1"/>
    </xf>
    <xf numFmtId="0" fontId="16" fillId="0" borderId="9" xfId="0" applyFont="1" applyBorder="1" applyAlignment="1">
      <alignment horizontal="center" vertical="center"/>
    </xf>
    <xf numFmtId="165" fontId="15" fillId="5" borderId="0" xfId="0" applyNumberFormat="1" applyFont="1" applyFill="1" applyAlignment="1">
      <alignment horizontal="center" vertical="center" wrapText="1"/>
    </xf>
    <xf numFmtId="0" fontId="21" fillId="0" borderId="0" xfId="0" applyFont="1" applyAlignment="1">
      <alignment horizontal="left"/>
    </xf>
    <xf numFmtId="0" fontId="21" fillId="0" borderId="6" xfId="0" applyFont="1" applyBorder="1"/>
    <xf numFmtId="0" fontId="21" fillId="0" borderId="6" xfId="0" applyFont="1" applyBorder="1" applyAlignment="1">
      <alignment vertical="center" wrapText="1"/>
    </xf>
    <xf numFmtId="165" fontId="10" fillId="5" borderId="7" xfId="0" applyNumberFormat="1" applyFont="1" applyFill="1" applyBorder="1" applyAlignment="1">
      <alignment horizontal="center" vertical="center" wrapText="1"/>
    </xf>
    <xf numFmtId="165" fontId="10" fillId="5" borderId="8" xfId="0" applyNumberFormat="1" applyFont="1" applyFill="1" applyBorder="1" applyAlignment="1">
      <alignment horizontal="center" vertical="center" wrapText="1"/>
    </xf>
    <xf numFmtId="165" fontId="10" fillId="5" borderId="9" xfId="0" applyNumberFormat="1" applyFont="1" applyFill="1" applyBorder="1" applyAlignment="1">
      <alignment horizontal="center" vertical="center" wrapText="1"/>
    </xf>
    <xf numFmtId="0" fontId="21" fillId="8" borderId="0" xfId="0" applyFont="1" applyFill="1"/>
    <xf numFmtId="0" fontId="20" fillId="8" borderId="0" xfId="0" applyFont="1" applyFill="1"/>
    <xf numFmtId="0" fontId="21" fillId="8" borderId="0" xfId="0" applyFont="1" applyFill="1" applyAlignment="1">
      <alignment horizontal="center" vertical="center"/>
    </xf>
    <xf numFmtId="0" fontId="21" fillId="8" borderId="6" xfId="0" applyFont="1" applyFill="1" applyBorder="1" applyAlignment="1">
      <alignment horizontal="center" vertical="center"/>
    </xf>
    <xf numFmtId="0" fontId="16" fillId="8" borderId="7" xfId="0" applyFont="1" applyFill="1" applyBorder="1" applyAlignment="1">
      <alignment horizontal="center" vertical="center" wrapText="1"/>
    </xf>
    <xf numFmtId="0" fontId="20" fillId="8" borderId="7" xfId="0" applyFont="1" applyFill="1" applyBorder="1" applyAlignment="1">
      <alignment vertical="center" wrapText="1"/>
    </xf>
    <xf numFmtId="165" fontId="21" fillId="11" borderId="7" xfId="0" applyNumberFormat="1" applyFont="1" applyFill="1" applyBorder="1" applyAlignment="1">
      <alignment horizontal="center" vertical="center"/>
    </xf>
    <xf numFmtId="165" fontId="21" fillId="8" borderId="8" xfId="0" applyNumberFormat="1" applyFont="1" applyFill="1" applyBorder="1" applyAlignment="1">
      <alignment horizontal="center" vertical="center"/>
    </xf>
    <xf numFmtId="0" fontId="21" fillId="8" borderId="8" xfId="0" applyFont="1" applyFill="1" applyBorder="1" applyAlignment="1">
      <alignment horizontal="left" vertical="center" wrapText="1" indent="1"/>
    </xf>
    <xf numFmtId="165" fontId="21" fillId="11" borderId="8" xfId="0" applyNumberFormat="1" applyFont="1" applyFill="1" applyBorder="1" applyAlignment="1">
      <alignment horizontal="center" vertical="center"/>
    </xf>
    <xf numFmtId="0" fontId="21" fillId="8" borderId="9" xfId="0" applyFont="1" applyFill="1" applyBorder="1" applyAlignment="1">
      <alignment vertical="center" wrapText="1"/>
    </xf>
    <xf numFmtId="0" fontId="20" fillId="8" borderId="7" xfId="0" applyFont="1" applyFill="1" applyBorder="1" applyAlignment="1">
      <alignment vertical="center"/>
    </xf>
    <xf numFmtId="0" fontId="17" fillId="8" borderId="11" xfId="0" applyFont="1" applyFill="1" applyBorder="1" applyAlignment="1">
      <alignment horizontal="center" vertical="center" wrapText="1"/>
    </xf>
    <xf numFmtId="0" fontId="21" fillId="8" borderId="11" xfId="0" applyFont="1" applyFill="1" applyBorder="1" applyAlignment="1">
      <alignment vertical="center" wrapText="1"/>
    </xf>
    <xf numFmtId="165" fontId="21" fillId="8" borderId="11" xfId="0" applyNumberFormat="1" applyFont="1" applyFill="1" applyBorder="1" applyAlignment="1">
      <alignment horizontal="center" vertical="center"/>
    </xf>
    <xf numFmtId="0" fontId="21" fillId="0" borderId="6" xfId="0" applyFont="1" applyBorder="1" applyAlignment="1">
      <alignment vertical="center"/>
    </xf>
    <xf numFmtId="0" fontId="21" fillId="0" borderId="0" xfId="0" applyFont="1" applyAlignment="1">
      <alignment horizontal="left" wrapText="1"/>
    </xf>
    <xf numFmtId="0" fontId="21" fillId="0" borderId="6" xfId="0" applyFont="1" applyBorder="1" applyAlignment="1">
      <alignment horizontal="center"/>
    </xf>
    <xf numFmtId="165" fontId="21" fillId="0" borderId="7" xfId="0" applyNumberFormat="1" applyFont="1" applyBorder="1" applyAlignment="1">
      <alignment horizontal="center" wrapText="1"/>
    </xf>
    <xf numFmtId="165" fontId="21" fillId="0" borderId="8" xfId="0" applyNumberFormat="1" applyFont="1" applyBorder="1" applyAlignment="1">
      <alignment horizontal="center" wrapText="1"/>
    </xf>
    <xf numFmtId="170" fontId="21" fillId="0" borderId="8" xfId="0" applyNumberFormat="1" applyFont="1" applyBorder="1" applyAlignment="1">
      <alignment horizontal="center" wrapText="1"/>
    </xf>
    <xf numFmtId="165" fontId="21" fillId="0" borderId="11" xfId="0" applyNumberFormat="1" applyFont="1" applyBorder="1" applyAlignment="1">
      <alignment horizontal="center" wrapText="1"/>
    </xf>
    <xf numFmtId="0" fontId="21" fillId="0" borderId="8" xfId="0" applyFont="1" applyBorder="1" applyAlignment="1" applyProtection="1">
      <alignment horizontal="left" wrapText="1" indent="1"/>
      <protection locked="0"/>
    </xf>
    <xf numFmtId="0" fontId="21" fillId="0" borderId="8" xfId="0" applyFont="1" applyBorder="1" applyAlignment="1">
      <alignment horizontal="left" indent="1"/>
    </xf>
    <xf numFmtId="0" fontId="21" fillId="0" borderId="11" xfId="0" applyFont="1" applyBorder="1" applyAlignment="1">
      <alignment horizontal="left" indent="1"/>
    </xf>
    <xf numFmtId="0" fontId="21" fillId="0" borderId="10" xfId="0" applyFont="1" applyBorder="1" applyAlignment="1">
      <alignment horizontal="left" wrapText="1"/>
    </xf>
    <xf numFmtId="165" fontId="21" fillId="0" borderId="10" xfId="0" applyNumberFormat="1" applyFont="1" applyBorder="1" applyAlignment="1">
      <alignment horizontal="center" wrapText="1"/>
    </xf>
    <xf numFmtId="170" fontId="21" fillId="0" borderId="10" xfId="0" applyNumberFormat="1" applyFont="1" applyBorder="1" applyAlignment="1">
      <alignment horizontal="center" wrapText="1"/>
    </xf>
    <xf numFmtId="0" fontId="21" fillId="0" borderId="9" xfId="0" applyFont="1" applyBorder="1" applyAlignment="1">
      <alignment horizontal="left" indent="1"/>
    </xf>
    <xf numFmtId="165" fontId="21" fillId="0" borderId="9" xfId="0" applyNumberFormat="1" applyFont="1" applyBorder="1" applyAlignment="1">
      <alignment horizontal="center" wrapText="1"/>
    </xf>
    <xf numFmtId="0" fontId="21" fillId="0" borderId="8" xfId="0" applyFont="1" applyBorder="1" applyAlignment="1">
      <alignment horizontal="left" wrapText="1" indent="1"/>
    </xf>
    <xf numFmtId="0" fontId="16" fillId="0" borderId="4" xfId="0" applyFont="1" applyBorder="1" applyAlignment="1">
      <alignment horizontal="center" vertical="center"/>
    </xf>
    <xf numFmtId="0" fontId="20" fillId="0" borderId="4" xfId="0" applyFont="1" applyBorder="1" applyAlignment="1">
      <alignment horizontal="left" vertical="center"/>
    </xf>
    <xf numFmtId="165" fontId="21" fillId="0" borderId="4" xfId="0" applyNumberFormat="1" applyFont="1" applyBorder="1" applyAlignment="1">
      <alignment horizontal="center" wrapText="1"/>
    </xf>
    <xf numFmtId="170" fontId="21" fillId="0" borderId="4" xfId="0" applyNumberFormat="1" applyFont="1" applyBorder="1" applyAlignment="1">
      <alignment horizontal="center" wrapText="1"/>
    </xf>
    <xf numFmtId="0" fontId="16" fillId="0" borderId="6" xfId="0" applyFont="1" applyBorder="1" applyAlignment="1">
      <alignment horizontal="center"/>
    </xf>
    <xf numFmtId="165" fontId="20" fillId="0" borderId="6" xfId="0" applyNumberFormat="1" applyFont="1" applyBorder="1" applyAlignment="1">
      <alignment horizontal="center" wrapText="1"/>
    </xf>
    <xf numFmtId="0" fontId="20" fillId="0" borderId="6" xfId="0" applyFont="1" applyBorder="1" applyAlignment="1">
      <alignment horizontal="left"/>
    </xf>
    <xf numFmtId="0" fontId="21" fillId="0" borderId="7" xfId="0" applyFont="1" applyBorder="1" applyAlignment="1">
      <alignment horizontal="left"/>
    </xf>
    <xf numFmtId="0" fontId="10" fillId="0" borderId="8" xfId="0" applyFont="1" applyBorder="1" applyAlignment="1">
      <alignment horizontal="left" indent="1"/>
    </xf>
    <xf numFmtId="0" fontId="10" fillId="0" borderId="8" xfId="0" applyFont="1" applyBorder="1" applyAlignment="1">
      <alignment horizontal="left" indent="2"/>
    </xf>
    <xf numFmtId="0" fontId="10" fillId="0" borderId="8" xfId="0" applyFont="1" applyBorder="1" applyAlignment="1">
      <alignment horizontal="left" indent="3"/>
    </xf>
    <xf numFmtId="0" fontId="10" fillId="0" borderId="10" xfId="0" applyFont="1" applyBorder="1"/>
    <xf numFmtId="0" fontId="10" fillId="0" borderId="9" xfId="0" applyFont="1" applyBorder="1" applyAlignment="1">
      <alignment horizontal="left" indent="1"/>
    </xf>
    <xf numFmtId="0" fontId="10" fillId="0" borderId="11" xfId="0" applyFont="1" applyBorder="1" applyAlignment="1">
      <alignment horizontal="left" indent="1"/>
    </xf>
    <xf numFmtId="0" fontId="15" fillId="0" borderId="0" xfId="0" applyFont="1" applyAlignment="1">
      <alignment horizontal="left" vertical="center"/>
    </xf>
    <xf numFmtId="0" fontId="35" fillId="0" borderId="0" xfId="0" applyFont="1" applyAlignment="1">
      <alignment horizontal="left" vertical="center"/>
    </xf>
    <xf numFmtId="49" fontId="17" fillId="0" borderId="0" xfId="10" applyNumberFormat="1" applyFont="1" applyAlignment="1">
      <alignment horizontal="center" vertical="center" wrapText="1"/>
    </xf>
    <xf numFmtId="49" fontId="17" fillId="0" borderId="0" xfId="10" quotePrefix="1" applyNumberFormat="1" applyFont="1" applyAlignment="1">
      <alignment horizontal="center" vertical="center" wrapText="1"/>
    </xf>
    <xf numFmtId="0" fontId="21" fillId="0" borderId="6" xfId="10" applyFont="1" applyBorder="1" applyAlignment="1">
      <alignment horizontal="center" vertical="center" wrapText="1"/>
    </xf>
    <xf numFmtId="0" fontId="17" fillId="0" borderId="7" xfId="10" applyFont="1" applyBorder="1" applyAlignment="1">
      <alignment horizontal="center" vertical="center" wrapText="1"/>
    </xf>
    <xf numFmtId="0" fontId="21" fillId="0" borderId="7" xfId="10" applyFont="1" applyBorder="1" applyAlignment="1">
      <alignment horizontal="left" vertical="center" wrapText="1"/>
    </xf>
    <xf numFmtId="167" fontId="10" fillId="0" borderId="7" xfId="0" applyNumberFormat="1" applyFont="1" applyBorder="1" applyAlignment="1">
      <alignment horizontal="center" vertical="center" wrapText="1"/>
    </xf>
    <xf numFmtId="0" fontId="17" fillId="0" borderId="8" xfId="10" applyFont="1" applyBorder="1" applyAlignment="1">
      <alignment horizontal="center" vertical="center" wrapText="1"/>
    </xf>
    <xf numFmtId="0" fontId="21" fillId="0" borderId="8" xfId="10" applyFont="1" applyBorder="1" applyAlignment="1">
      <alignment vertical="center" wrapText="1"/>
    </xf>
    <xf numFmtId="0" fontId="29" fillId="0" borderId="8" xfId="10" applyFont="1" applyBorder="1" applyAlignment="1">
      <alignment horizontal="left" vertical="center" wrapText="1" indent="2"/>
    </xf>
    <xf numFmtId="0" fontId="21" fillId="11" borderId="8" xfId="10" applyFont="1" applyFill="1" applyBorder="1" applyAlignment="1">
      <alignment horizontal="center" vertical="center" wrapText="1"/>
    </xf>
    <xf numFmtId="0" fontId="21" fillId="11" borderId="8" xfId="10" applyFont="1" applyFill="1" applyBorder="1" applyAlignment="1">
      <alignment wrapText="1"/>
    </xf>
    <xf numFmtId="0" fontId="21" fillId="11" borderId="8" xfId="10" applyFont="1" applyFill="1" applyBorder="1"/>
    <xf numFmtId="0" fontId="17" fillId="0" borderId="11" xfId="10" quotePrefix="1" applyFont="1" applyBorder="1" applyAlignment="1">
      <alignment horizontal="center" vertical="center" wrapText="1"/>
    </xf>
    <xf numFmtId="0" fontId="21" fillId="0" borderId="11" xfId="10" applyFont="1" applyBorder="1" applyAlignment="1">
      <alignment horizontal="left" vertical="center" wrapText="1"/>
    </xf>
    <xf numFmtId="0" fontId="36" fillId="0" borderId="0" xfId="0" applyFont="1"/>
    <xf numFmtId="0" fontId="36" fillId="0" borderId="0" xfId="0" applyFont="1" applyAlignment="1">
      <alignment horizontal="left" wrapText="1"/>
    </xf>
    <xf numFmtId="0" fontId="21" fillId="0" borderId="0" xfId="0" applyFont="1" applyAlignment="1">
      <alignment horizontal="center" wrapText="1"/>
    </xf>
    <xf numFmtId="0" fontId="21" fillId="0" borderId="0" xfId="0" applyFont="1" applyAlignment="1">
      <alignment wrapText="1"/>
    </xf>
    <xf numFmtId="0" fontId="21" fillId="0" borderId="0" xfId="0" applyFont="1" applyAlignment="1">
      <alignment horizontal="left" vertical="center" wrapText="1"/>
    </xf>
    <xf numFmtId="3" fontId="21" fillId="0" borderId="0" xfId="0" applyNumberFormat="1" applyFont="1"/>
    <xf numFmtId="0" fontId="21" fillId="0" borderId="7" xfId="0" applyFont="1" applyBorder="1"/>
    <xf numFmtId="0" fontId="21" fillId="0" borderId="7" xfId="0" applyFont="1" applyBorder="1" applyAlignment="1">
      <alignment horizontal="center"/>
    </xf>
    <xf numFmtId="3" fontId="21" fillId="0" borderId="7" xfId="0" applyNumberFormat="1" applyFont="1" applyBorder="1" applyAlignment="1">
      <alignment horizontal="center"/>
    </xf>
    <xf numFmtId="0" fontId="21" fillId="0" borderId="8" xfId="0" applyFont="1" applyBorder="1"/>
    <xf numFmtId="0" fontId="21" fillId="0" borderId="8" xfId="0" applyFont="1" applyBorder="1" applyAlignment="1">
      <alignment horizontal="left" indent="2"/>
    </xf>
    <xf numFmtId="168" fontId="21" fillId="11" borderId="8" xfId="0" applyNumberFormat="1" applyFont="1" applyFill="1" applyBorder="1" applyAlignment="1">
      <alignment horizontal="center"/>
    </xf>
    <xf numFmtId="0" fontId="21" fillId="0" borderId="9" xfId="0" applyFont="1" applyBorder="1" applyAlignment="1">
      <alignment horizontal="left" indent="2"/>
    </xf>
    <xf numFmtId="168" fontId="21" fillId="11" borderId="9" xfId="0" applyNumberFormat="1" applyFont="1" applyFill="1" applyBorder="1" applyAlignment="1">
      <alignment horizontal="center"/>
    </xf>
    <xf numFmtId="0" fontId="21" fillId="0" borderId="6" xfId="0" applyFont="1" applyBorder="1" applyAlignment="1">
      <alignment horizontal="left"/>
    </xf>
    <xf numFmtId="0" fontId="21" fillId="0" borderId="8" xfId="0" applyFont="1" applyBorder="1" applyAlignment="1">
      <alignment horizontal="left"/>
    </xf>
    <xf numFmtId="0" fontId="21" fillId="0" borderId="8" xfId="0" applyFont="1" applyBorder="1" applyAlignment="1">
      <alignment horizontal="left" wrapText="1"/>
    </xf>
    <xf numFmtId="0" fontId="17" fillId="0" borderId="24" xfId="0" applyFont="1" applyBorder="1" applyAlignment="1">
      <alignment horizontal="center"/>
    </xf>
    <xf numFmtId="0" fontId="17" fillId="0" borderId="13" xfId="0" applyFont="1" applyBorder="1" applyAlignment="1">
      <alignment horizontal="center"/>
    </xf>
    <xf numFmtId="0" fontId="21" fillId="0" borderId="13" xfId="0" applyFont="1" applyBorder="1" applyAlignment="1">
      <alignment horizontal="center"/>
    </xf>
    <xf numFmtId="0" fontId="21" fillId="0" borderId="24" xfId="0" applyFont="1" applyBorder="1" applyAlignment="1">
      <alignment horizontal="left"/>
    </xf>
    <xf numFmtId="0" fontId="21" fillId="0" borderId="13" xfId="0" applyFont="1" applyBorder="1" applyAlignment="1">
      <alignment horizontal="left" indent="1"/>
    </xf>
    <xf numFmtId="0" fontId="21" fillId="0" borderId="9" xfId="0" applyFont="1" applyBorder="1" applyAlignment="1">
      <alignment horizontal="left" wrapText="1" indent="1"/>
    </xf>
    <xf numFmtId="0" fontId="21" fillId="0" borderId="9" xfId="0" applyFont="1" applyBorder="1" applyAlignment="1">
      <alignment horizontal="left"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37" fillId="0" borderId="7" xfId="13" applyFont="1" applyBorder="1" applyAlignment="1">
      <alignment wrapText="1"/>
    </xf>
    <xf numFmtId="0" fontId="37" fillId="0" borderId="8" xfId="13" applyFont="1" applyBorder="1" applyAlignment="1">
      <alignment wrapText="1"/>
    </xf>
    <xf numFmtId="0" fontId="21" fillId="0" borderId="0" xfId="0" applyFont="1" applyAlignment="1">
      <alignment horizontal="left" vertical="center"/>
    </xf>
    <xf numFmtId="0" fontId="20" fillId="0" borderId="0" xfId="13" applyFont="1" applyAlignment="1">
      <alignment horizontal="left" vertical="center"/>
    </xf>
    <xf numFmtId="49" fontId="36" fillId="0" borderId="0" xfId="13" applyNumberFormat="1" applyFont="1" applyAlignment="1">
      <alignment horizontal="center" vertical="center" wrapText="1"/>
    </xf>
    <xf numFmtId="49" fontId="21" fillId="0" borderId="6" xfId="13" applyNumberFormat="1" applyFont="1" applyBorder="1" applyAlignment="1">
      <alignment horizontal="center" vertical="center" wrapText="1"/>
    </xf>
    <xf numFmtId="0" fontId="21" fillId="8" borderId="7" xfId="0" applyFont="1" applyFill="1" applyBorder="1"/>
    <xf numFmtId="0" fontId="21" fillId="11" borderId="7" xfId="13" applyFont="1" applyFill="1" applyBorder="1" applyAlignment="1">
      <alignment wrapText="1"/>
    </xf>
    <xf numFmtId="0" fontId="21" fillId="8" borderId="7" xfId="13" applyFont="1" applyFill="1" applyBorder="1" applyAlignment="1">
      <alignment horizontal="center" wrapText="1"/>
    </xf>
    <xf numFmtId="0" fontId="21" fillId="8" borderId="8" xfId="0" applyFont="1" applyFill="1" applyBorder="1" applyAlignment="1">
      <alignment horizontal="left" indent="1"/>
    </xf>
    <xf numFmtId="0" fontId="21" fillId="8" borderId="8" xfId="13" applyFont="1" applyFill="1" applyBorder="1" applyAlignment="1">
      <alignment horizontal="center" wrapText="1"/>
    </xf>
    <xf numFmtId="0" fontId="21" fillId="11" borderId="8" xfId="13" applyFont="1" applyFill="1" applyBorder="1" applyAlignment="1">
      <alignment horizontal="center" wrapText="1"/>
    </xf>
    <xf numFmtId="0" fontId="20" fillId="11" borderId="8" xfId="13" applyFont="1" applyFill="1" applyBorder="1" applyAlignment="1">
      <alignment horizontal="center" wrapText="1"/>
    </xf>
    <xf numFmtId="0" fontId="21" fillId="8" borderId="8" xfId="0" applyFont="1" applyFill="1" applyBorder="1"/>
    <xf numFmtId="3" fontId="20" fillId="11" borderId="8" xfId="13" applyNumberFormat="1" applyFont="1" applyFill="1" applyBorder="1" applyAlignment="1">
      <alignment horizontal="center" wrapText="1"/>
    </xf>
    <xf numFmtId="0" fontId="21" fillId="8" borderId="11" xfId="0" applyFont="1" applyFill="1" applyBorder="1" applyAlignment="1">
      <alignment horizontal="left" indent="1"/>
    </xf>
    <xf numFmtId="3" fontId="20" fillId="11" borderId="11" xfId="13" applyNumberFormat="1" applyFont="1" applyFill="1" applyBorder="1" applyAlignment="1">
      <alignment horizontal="center" wrapText="1"/>
    </xf>
    <xf numFmtId="0" fontId="17" fillId="8" borderId="7" xfId="14" applyFont="1" applyFill="1" applyBorder="1" applyAlignment="1">
      <alignment horizontal="center" vertical="center" wrapText="1"/>
    </xf>
    <xf numFmtId="0" fontId="17" fillId="8" borderId="8" xfId="14" applyFont="1" applyFill="1" applyBorder="1" applyAlignment="1">
      <alignment horizontal="center" vertical="center" wrapText="1"/>
    </xf>
    <xf numFmtId="0" fontId="17" fillId="8" borderId="11" xfId="14" applyFont="1" applyFill="1" applyBorder="1" applyAlignment="1">
      <alignment horizontal="center" vertical="center" wrapText="1"/>
    </xf>
    <xf numFmtId="0" fontId="37" fillId="0" borderId="11" xfId="13" applyFont="1" applyBorder="1" applyAlignment="1">
      <alignment wrapText="1"/>
    </xf>
    <xf numFmtId="0" fontId="11" fillId="0" borderId="0" xfId="0" quotePrefix="1" applyFont="1" applyAlignment="1">
      <alignment horizontal="center" vertical="center" wrapText="1"/>
    </xf>
    <xf numFmtId="1" fontId="10" fillId="0" borderId="0" xfId="0" applyNumberFormat="1" applyFont="1"/>
    <xf numFmtId="1" fontId="10" fillId="8" borderId="0" xfId="0" applyNumberFormat="1" applyFont="1" applyFill="1"/>
    <xf numFmtId="0" fontId="16" fillId="8" borderId="7" xfId="0" quotePrefix="1" applyFont="1" applyFill="1" applyBorder="1" applyAlignment="1">
      <alignment horizontal="center" vertical="center"/>
    </xf>
    <xf numFmtId="0" fontId="17" fillId="8" borderId="8" xfId="0" quotePrefix="1" applyFont="1" applyFill="1" applyBorder="1" applyAlignment="1">
      <alignment horizontal="center" vertical="center"/>
    </xf>
    <xf numFmtId="0" fontId="17" fillId="8" borderId="11" xfId="0" applyFont="1" applyFill="1" applyBorder="1" applyAlignment="1">
      <alignment horizontal="center" vertical="center"/>
    </xf>
    <xf numFmtId="0" fontId="13" fillId="8" borderId="7" xfId="0" applyFont="1" applyFill="1" applyBorder="1" applyAlignment="1">
      <alignment vertical="center"/>
    </xf>
    <xf numFmtId="0" fontId="11" fillId="8" borderId="8" xfId="0" applyFont="1" applyFill="1" applyBorder="1" applyAlignment="1">
      <alignment horizontal="left" vertical="center" indent="1"/>
    </xf>
    <xf numFmtId="0" fontId="11" fillId="8" borderId="8" xfId="0" applyFont="1" applyFill="1" applyBorder="1" applyAlignment="1">
      <alignment horizontal="left" vertical="center" indent="2"/>
    </xf>
    <xf numFmtId="0" fontId="11" fillId="8" borderId="11" xfId="0" applyFont="1" applyFill="1" applyBorder="1" applyAlignment="1">
      <alignment horizontal="left" vertical="center" indent="1"/>
    </xf>
    <xf numFmtId="0" fontId="17" fillId="0" borderId="6" xfId="0" quotePrefix="1" applyFont="1" applyBorder="1" applyAlignment="1">
      <alignment horizontal="center" vertical="center" wrapText="1"/>
    </xf>
    <xf numFmtId="0" fontId="11" fillId="0" borderId="0" xfId="0" applyFont="1" applyAlignment="1">
      <alignment horizontal="right" vertical="center" wrapText="1"/>
    </xf>
    <xf numFmtId="0" fontId="11" fillId="11" borderId="0" xfId="0" applyFont="1" applyFill="1" applyAlignment="1">
      <alignment horizontal="center" vertical="center" wrapText="1"/>
    </xf>
    <xf numFmtId="0" fontId="13" fillId="0" borderId="10" xfId="0" applyFont="1" applyBorder="1" applyAlignment="1">
      <alignment vertical="center" wrapText="1"/>
    </xf>
    <xf numFmtId="0" fontId="16" fillId="0" borderId="8" xfId="0" applyFont="1" applyBorder="1" applyAlignment="1">
      <alignment horizontal="center" vertical="center" wrapText="1"/>
    </xf>
    <xf numFmtId="0" fontId="13" fillId="0" borderId="8" xfId="0" applyFont="1" applyBorder="1" applyAlignment="1">
      <alignment vertical="center" wrapText="1"/>
    </xf>
    <xf numFmtId="0" fontId="11" fillId="0" borderId="8" xfId="0" applyFont="1" applyBorder="1" applyAlignment="1">
      <alignment horizontal="left" vertical="center" wrapText="1" indent="2"/>
    </xf>
    <xf numFmtId="0" fontId="16" fillId="0" borderId="9" xfId="0" applyFont="1" applyBorder="1" applyAlignment="1">
      <alignment horizontal="center" vertical="center" wrapText="1"/>
    </xf>
    <xf numFmtId="0" fontId="13" fillId="0" borderId="9" xfId="0" applyFont="1" applyBorder="1" applyAlignment="1">
      <alignment vertical="center" wrapText="1"/>
    </xf>
    <xf numFmtId="0" fontId="11" fillId="11" borderId="9" xfId="0" applyFont="1" applyFill="1" applyBorder="1" applyAlignment="1">
      <alignment horizontal="center" vertical="center" wrapText="1"/>
    </xf>
    <xf numFmtId="167" fontId="15" fillId="0" borderId="9" xfId="0" applyNumberFormat="1" applyFont="1" applyBorder="1" applyAlignment="1">
      <alignment horizontal="center" vertical="center" wrapText="1"/>
    </xf>
    <xf numFmtId="0" fontId="13" fillId="0" borderId="0" xfId="0" applyFont="1" applyAlignment="1">
      <alignment horizontal="justify" vertical="center" wrapText="1"/>
    </xf>
    <xf numFmtId="0" fontId="11" fillId="0" borderId="6" xfId="0" applyFont="1" applyBorder="1" applyAlignment="1">
      <alignment horizontal="justify" vertical="center" wrapText="1"/>
    </xf>
    <xf numFmtId="0" fontId="21" fillId="8" borderId="7" xfId="0" applyFont="1" applyFill="1" applyBorder="1" applyAlignment="1">
      <alignment horizontal="left" vertical="center" wrapText="1"/>
    </xf>
    <xf numFmtId="170" fontId="21" fillId="8" borderId="7" xfId="0" applyNumberFormat="1" applyFont="1" applyFill="1" applyBorder="1" applyAlignment="1">
      <alignment horizontal="center" vertical="center" wrapText="1"/>
    </xf>
    <xf numFmtId="10" fontId="21" fillId="0" borderId="7" xfId="12" applyNumberFormat="1" applyFont="1" applyFill="1" applyBorder="1" applyAlignment="1">
      <alignment horizontal="center" vertical="center" wrapText="1"/>
    </xf>
    <xf numFmtId="10" fontId="21" fillId="0" borderId="8" xfId="12" applyNumberFormat="1" applyFont="1" applyFill="1" applyBorder="1" applyAlignment="1">
      <alignment horizontal="center" vertical="center" wrapText="1"/>
    </xf>
    <xf numFmtId="170" fontId="20" fillId="8" borderId="11" xfId="0" applyNumberFormat="1" applyFont="1" applyFill="1" applyBorder="1" applyAlignment="1">
      <alignment horizontal="center" vertical="center" wrapText="1"/>
    </xf>
    <xf numFmtId="0" fontId="20" fillId="8" borderId="9" xfId="0" applyFont="1" applyFill="1" applyBorder="1" applyAlignment="1">
      <alignment vertical="center" wrapText="1"/>
    </xf>
    <xf numFmtId="170" fontId="20" fillId="8" borderId="9" xfId="0" applyNumberFormat="1" applyFont="1" applyFill="1" applyBorder="1" applyAlignment="1">
      <alignment horizontal="center" vertical="center" wrapText="1"/>
    </xf>
    <xf numFmtId="10" fontId="15" fillId="0" borderId="9" xfId="12" applyNumberFormat="1" applyFont="1" applyFill="1" applyBorder="1" applyAlignment="1">
      <alignment horizontal="center" vertical="center" wrapText="1"/>
    </xf>
    <xf numFmtId="0" fontId="21" fillId="8" borderId="8" xfId="0" applyFont="1" applyFill="1" applyBorder="1" applyAlignment="1">
      <alignment horizontal="left" vertical="center" wrapText="1" indent="2"/>
    </xf>
    <xf numFmtId="0" fontId="20" fillId="0" borderId="10" xfId="0" applyFont="1" applyBorder="1" applyAlignment="1">
      <alignment horizontal="center" vertical="center"/>
    </xf>
    <xf numFmtId="10" fontId="21" fillId="0" borderId="9" xfId="12" applyNumberFormat="1" applyFont="1" applyFill="1" applyBorder="1" applyAlignment="1">
      <alignment horizontal="center" vertical="center" wrapText="1"/>
    </xf>
    <xf numFmtId="0" fontId="17" fillId="0" borderId="12" xfId="0" applyFont="1" applyBorder="1" applyAlignment="1">
      <alignment horizontal="center" vertical="center"/>
    </xf>
    <xf numFmtId="3" fontId="10" fillId="7" borderId="12" xfId="0" applyNumberFormat="1" applyFont="1" applyFill="1" applyBorder="1" applyAlignment="1">
      <alignment vertical="center" wrapText="1"/>
    </xf>
    <xf numFmtId="0" fontId="15" fillId="5" borderId="9" xfId="0" applyFont="1" applyFill="1" applyBorder="1" applyAlignment="1">
      <alignment vertical="center" wrapText="1"/>
    </xf>
    <xf numFmtId="167" fontId="13" fillId="0" borderId="9" xfId="0" applyNumberFormat="1" applyFont="1" applyBorder="1" applyAlignment="1">
      <alignment horizontal="center" vertical="center" wrapText="1"/>
    </xf>
    <xf numFmtId="0" fontId="17" fillId="0" borderId="24" xfId="0" applyFont="1" applyBorder="1" applyAlignment="1">
      <alignment horizontal="center" vertical="center" wrapText="1"/>
    </xf>
    <xf numFmtId="0" fontId="11" fillId="0" borderId="24" xfId="0" applyFont="1" applyBorder="1" applyAlignment="1">
      <alignment horizontal="left" vertical="center" wrapText="1" indent="1"/>
    </xf>
    <xf numFmtId="167" fontId="11" fillId="0" borderId="24" xfId="0" applyNumberFormat="1" applyFont="1" applyBorder="1" applyAlignment="1">
      <alignment horizontal="center" vertical="center" wrapText="1"/>
    </xf>
    <xf numFmtId="0" fontId="17" fillId="0" borderId="14" xfId="0" applyFont="1" applyBorder="1" applyAlignment="1">
      <alignment horizontal="center" vertical="center" wrapText="1"/>
    </xf>
    <xf numFmtId="0" fontId="11" fillId="0" borderId="14" xfId="0" applyFont="1" applyBorder="1" applyAlignment="1">
      <alignment vertical="center" wrapText="1"/>
    </xf>
    <xf numFmtId="0" fontId="11" fillId="0" borderId="14" xfId="0" applyFont="1" applyBorder="1" applyAlignment="1">
      <alignment horizontal="left" vertical="center" wrapText="1" indent="1"/>
    </xf>
    <xf numFmtId="0" fontId="10" fillId="0" borderId="14" xfId="0" applyFont="1" applyBorder="1" applyAlignment="1">
      <alignment horizontal="left" vertical="center" wrapText="1" indent="1"/>
    </xf>
    <xf numFmtId="0" fontId="17" fillId="0" borderId="13" xfId="0" applyFont="1" applyBorder="1" applyAlignment="1">
      <alignment horizontal="center" vertical="center" wrapText="1"/>
    </xf>
    <xf numFmtId="0" fontId="11" fillId="0" borderId="13" xfId="0" applyFont="1" applyBorder="1" applyAlignment="1">
      <alignment vertical="center" wrapText="1"/>
    </xf>
    <xf numFmtId="14" fontId="11" fillId="0" borderId="6" xfId="0" applyNumberFormat="1" applyFont="1" applyBorder="1" applyAlignment="1">
      <alignment horizontal="center" vertical="center" wrapText="1"/>
    </xf>
    <xf numFmtId="0" fontId="18" fillId="0" borderId="6" xfId="0" applyFont="1" applyBorder="1" applyAlignment="1">
      <alignment vertical="center" wrapText="1"/>
    </xf>
    <xf numFmtId="14" fontId="10" fillId="0" borderId="6" xfId="0" applyNumberFormat="1" applyFont="1" applyBorder="1" applyAlignment="1">
      <alignment horizontal="center" vertical="center" wrapText="1"/>
    </xf>
    <xf numFmtId="0" fontId="15" fillId="0" borderId="6" xfId="0" applyFont="1" applyBorder="1"/>
    <xf numFmtId="3" fontId="20" fillId="0" borderId="6"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justify" vertical="center"/>
    </xf>
    <xf numFmtId="167" fontId="20" fillId="0" borderId="9" xfId="0" applyNumberFormat="1" applyFont="1" applyBorder="1" applyAlignment="1">
      <alignment horizontal="center" vertical="center"/>
    </xf>
    <xf numFmtId="0" fontId="20" fillId="0" borderId="9" xfId="0" applyFont="1" applyBorder="1" applyAlignment="1">
      <alignment vertical="center" wrapText="1"/>
    </xf>
    <xf numFmtId="0" fontId="20" fillId="0" borderId="9" xfId="0" applyFont="1" applyBorder="1" applyAlignment="1">
      <alignment horizontal="left" vertical="center" wrapText="1"/>
    </xf>
    <xf numFmtId="0" fontId="20" fillId="0" borderId="9" xfId="0" applyFont="1" applyBorder="1" applyAlignment="1">
      <alignment horizontal="justify" vertical="center" wrapText="1"/>
    </xf>
    <xf numFmtId="10" fontId="21" fillId="0" borderId="9" xfId="0" applyNumberFormat="1" applyFont="1" applyBorder="1" applyAlignment="1">
      <alignment horizontal="center" vertical="center"/>
    </xf>
    <xf numFmtId="0" fontId="25" fillId="0" borderId="9" xfId="0" applyFont="1" applyBorder="1" applyAlignment="1">
      <alignment horizontal="center" vertical="center"/>
    </xf>
    <xf numFmtId="0" fontId="21" fillId="0" borderId="9" xfId="0" applyFont="1" applyBorder="1" applyAlignment="1">
      <alignment horizontal="left" vertical="center" wrapText="1"/>
    </xf>
    <xf numFmtId="0" fontId="21" fillId="0" borderId="9" xfId="0" applyFont="1" applyBorder="1" applyAlignment="1">
      <alignment horizontal="justify" vertical="justify" wrapText="1"/>
    </xf>
    <xf numFmtId="0" fontId="13" fillId="0" borderId="6" xfId="0" applyFont="1" applyBorder="1" applyAlignment="1">
      <alignment vertical="center" wrapText="1"/>
    </xf>
    <xf numFmtId="0" fontId="13" fillId="0" borderId="6" xfId="0" applyFont="1" applyBorder="1" applyAlignment="1">
      <alignment horizontal="center" vertical="center" wrapText="1"/>
    </xf>
    <xf numFmtId="0" fontId="11" fillId="0" borderId="9" xfId="0" applyFont="1" applyBorder="1" applyAlignment="1">
      <alignment horizontal="center" vertical="center" wrapText="1"/>
    </xf>
    <xf numFmtId="167" fontId="11" fillId="0" borderId="6" xfId="0" applyNumberFormat="1" applyFont="1" applyBorder="1" applyAlignment="1">
      <alignment horizontal="center" vertical="center" wrapText="1"/>
    </xf>
    <xf numFmtId="10" fontId="11" fillId="0" borderId="9" xfId="0" applyNumberFormat="1" applyFont="1" applyBorder="1" applyAlignment="1">
      <alignment horizontal="center" vertical="center" wrapText="1"/>
    </xf>
    <xf numFmtId="10" fontId="11" fillId="5" borderId="9" xfId="0" applyNumberFormat="1" applyFont="1" applyFill="1" applyBorder="1" applyAlignment="1">
      <alignment horizontal="center" vertical="center" wrapText="1"/>
    </xf>
    <xf numFmtId="0" fontId="21" fillId="0" borderId="9" xfId="0" applyFont="1" applyBorder="1" applyAlignment="1">
      <alignment horizontal="justify" vertical="center" wrapText="1"/>
    </xf>
    <xf numFmtId="0" fontId="11" fillId="0" borderId="9" xfId="0" applyFont="1" applyBorder="1" applyAlignment="1">
      <alignment horizontal="justify" vertical="center" wrapText="1"/>
    </xf>
    <xf numFmtId="14" fontId="21" fillId="0" borderId="6" xfId="0" applyNumberFormat="1" applyFont="1" applyBorder="1" applyAlignment="1">
      <alignment horizontal="center" vertical="center"/>
    </xf>
    <xf numFmtId="0" fontId="17" fillId="11" borderId="9" xfId="0" applyFont="1" applyFill="1" applyBorder="1" applyAlignment="1">
      <alignment horizontal="center"/>
    </xf>
    <xf numFmtId="0" fontId="21" fillId="11" borderId="9" xfId="0" quotePrefix="1" applyFont="1" applyFill="1" applyBorder="1" applyAlignment="1">
      <alignment wrapText="1"/>
    </xf>
    <xf numFmtId="166" fontId="10" fillId="11" borderId="9" xfId="0" quotePrefix="1" applyNumberFormat="1" applyFont="1" applyFill="1" applyBorder="1" applyAlignment="1">
      <alignment horizontal="center" vertical="center"/>
    </xf>
    <xf numFmtId="0" fontId="17" fillId="11" borderId="9" xfId="0" applyFont="1" applyFill="1" applyBorder="1" applyAlignment="1">
      <alignment horizontal="center" vertical="center"/>
    </xf>
    <xf numFmtId="0" fontId="15" fillId="11" borderId="9" xfId="0" applyFont="1" applyFill="1" applyBorder="1" applyAlignment="1">
      <alignment horizontal="justify" vertical="top"/>
    </xf>
    <xf numFmtId="167" fontId="15" fillId="11" borderId="9" xfId="0" applyNumberFormat="1" applyFont="1" applyFill="1" applyBorder="1" applyAlignment="1">
      <alignment horizontal="center" vertical="center"/>
    </xf>
    <xf numFmtId="0" fontId="17" fillId="11" borderId="6" xfId="0" applyFont="1" applyFill="1" applyBorder="1" applyAlignment="1">
      <alignment horizontal="center" vertical="center"/>
    </xf>
    <xf numFmtId="0" fontId="15" fillId="11" borderId="6" xfId="0" applyFont="1" applyFill="1" applyBorder="1" applyAlignment="1">
      <alignment horizontal="justify" vertical="top"/>
    </xf>
    <xf numFmtId="167" fontId="10" fillId="11" borderId="6" xfId="0" applyNumberFormat="1" applyFont="1" applyFill="1" applyBorder="1" applyAlignment="1">
      <alignment horizontal="center" vertical="center"/>
    </xf>
    <xf numFmtId="167" fontId="15" fillId="11" borderId="6" xfId="0" applyNumberFormat="1" applyFont="1" applyFill="1" applyBorder="1" applyAlignment="1">
      <alignment horizontal="center" vertical="center"/>
    </xf>
    <xf numFmtId="0" fontId="17" fillId="11" borderId="9" xfId="11" applyFont="1" applyFill="1" applyBorder="1" applyAlignment="1">
      <alignment horizontal="center" vertical="center"/>
    </xf>
    <xf numFmtId="0" fontId="21" fillId="11" borderId="9" xfId="11" applyFont="1" applyFill="1" applyBorder="1" applyAlignment="1">
      <alignment horizontal="justify" vertical="top"/>
    </xf>
    <xf numFmtId="167" fontId="10" fillId="11" borderId="9" xfId="0" applyNumberFormat="1" applyFont="1" applyFill="1" applyBorder="1" applyAlignment="1">
      <alignment horizontal="center" vertical="center"/>
    </xf>
    <xf numFmtId="0" fontId="20" fillId="11" borderId="9" xfId="0" applyFont="1" applyFill="1" applyBorder="1" applyAlignment="1">
      <alignment horizontal="justify" vertical="top"/>
    </xf>
    <xf numFmtId="0" fontId="13" fillId="5" borderId="7" xfId="0" applyFont="1" applyFill="1" applyBorder="1" applyAlignment="1">
      <alignment vertical="center" wrapText="1"/>
    </xf>
    <xf numFmtId="167" fontId="10" fillId="0" borderId="7" xfId="0" quotePrefix="1" applyNumberFormat="1" applyFont="1" applyBorder="1" applyAlignment="1">
      <alignment horizontal="center" vertical="center" wrapText="1"/>
    </xf>
    <xf numFmtId="167" fontId="10" fillId="0" borderId="8" xfId="0" quotePrefix="1" applyNumberFormat="1" applyFont="1" applyBorder="1" applyAlignment="1">
      <alignment horizontal="center" vertical="center"/>
    </xf>
    <xf numFmtId="0" fontId="10" fillId="0" borderId="6" xfId="0" applyFont="1" applyBorder="1" applyAlignment="1">
      <alignment horizontal="center" wrapText="1"/>
    </xf>
    <xf numFmtId="0" fontId="15" fillId="0" borderId="6" xfId="0" applyFont="1" applyBorder="1" applyAlignment="1">
      <alignment vertical="center"/>
    </xf>
    <xf numFmtId="0" fontId="11" fillId="5" borderId="6" xfId="0" applyFont="1" applyFill="1" applyBorder="1" applyAlignment="1">
      <alignment vertical="center" wrapText="1"/>
    </xf>
    <xf numFmtId="167" fontId="10" fillId="11" borderId="7" xfId="0" applyNumberFormat="1" applyFont="1" applyFill="1" applyBorder="1" applyAlignment="1">
      <alignment horizontal="center" vertical="center" wrapText="1"/>
    </xf>
    <xf numFmtId="0" fontId="11" fillId="0" borderId="24" xfId="0" applyFont="1" applyBorder="1" applyAlignment="1">
      <alignment vertical="center" wrapText="1"/>
    </xf>
    <xf numFmtId="167" fontId="11" fillId="11" borderId="24" xfId="0" applyNumberFormat="1" applyFont="1" applyFill="1" applyBorder="1" applyAlignment="1">
      <alignment horizontal="center" vertical="center" wrapText="1"/>
    </xf>
    <xf numFmtId="0" fontId="11" fillId="8" borderId="0" xfId="0" applyFont="1" applyFill="1" applyAlignment="1">
      <alignment vertical="center" wrapText="1"/>
    </xf>
    <xf numFmtId="49" fontId="10" fillId="8" borderId="0" xfId="0" applyNumberFormat="1" applyFont="1" applyFill="1" applyAlignment="1">
      <alignment horizontal="center" vertical="center" wrapText="1"/>
    </xf>
    <xf numFmtId="49" fontId="21" fillId="8" borderId="0" xfId="0" applyNumberFormat="1" applyFont="1" applyFill="1" applyAlignment="1">
      <alignment horizontal="center" vertical="center" wrapText="1"/>
    </xf>
    <xf numFmtId="0" fontId="21" fillId="0" borderId="33" xfId="0" applyFont="1" applyBorder="1" applyAlignment="1">
      <alignment horizontal="center" vertical="center" wrapText="1"/>
    </xf>
    <xf numFmtId="0" fontId="10" fillId="0" borderId="33" xfId="0" applyFont="1" applyBorder="1" applyAlignment="1">
      <alignment horizontal="center" vertical="center" wrapText="1"/>
    </xf>
    <xf numFmtId="10" fontId="15" fillId="8" borderId="9" xfId="0" applyNumberFormat="1" applyFont="1" applyFill="1" applyBorder="1" applyAlignment="1">
      <alignment horizontal="center" vertical="center" wrapText="1"/>
    </xf>
    <xf numFmtId="167" fontId="15" fillId="8" borderId="9" xfId="0" applyNumberFormat="1" applyFont="1" applyFill="1" applyBorder="1" applyAlignment="1">
      <alignment horizontal="center" vertical="center" wrapText="1"/>
    </xf>
    <xf numFmtId="0" fontId="15" fillId="8" borderId="9" xfId="0" applyFont="1" applyFill="1" applyBorder="1" applyAlignment="1">
      <alignment horizontal="center" vertical="center" wrapText="1"/>
    </xf>
    <xf numFmtId="3" fontId="21" fillId="8" borderId="0" xfId="0" applyNumberFormat="1" applyFont="1" applyFill="1"/>
    <xf numFmtId="0" fontId="21" fillId="8" borderId="8" xfId="0" applyFont="1" applyFill="1" applyBorder="1" applyAlignment="1">
      <alignment horizontal="left" wrapText="1"/>
    </xf>
    <xf numFmtId="0" fontId="21" fillId="8" borderId="8" xfId="0" applyFont="1" applyFill="1" applyBorder="1" applyAlignment="1">
      <alignment horizontal="left"/>
    </xf>
    <xf numFmtId="171" fontId="21" fillId="8" borderId="7" xfId="13" applyNumberFormat="1" applyFont="1" applyFill="1" applyBorder="1" applyAlignment="1">
      <alignment horizontal="center" wrapText="1"/>
    </xf>
    <xf numFmtId="171" fontId="21" fillId="8" borderId="8" xfId="13" applyNumberFormat="1" applyFont="1" applyFill="1" applyBorder="1" applyAlignment="1">
      <alignment horizontal="center" wrapText="1"/>
    </xf>
    <xf numFmtId="167" fontId="10" fillId="8" borderId="8" xfId="0" applyNumberFormat="1" applyFont="1" applyFill="1" applyBorder="1" applyAlignment="1">
      <alignment vertical="center" wrapText="1"/>
    </xf>
    <xf numFmtId="0" fontId="17" fillId="0" borderId="0" xfId="0" applyFont="1" applyAlignment="1">
      <alignment horizontal="right" vertical="center" wrapText="1"/>
    </xf>
    <xf numFmtId="0" fontId="10" fillId="8" borderId="6" xfId="0" applyFont="1" applyFill="1" applyBorder="1" applyAlignment="1">
      <alignment horizontal="right" vertical="center" wrapText="1"/>
    </xf>
    <xf numFmtId="0" fontId="10" fillId="0" borderId="0" xfId="0" applyFont="1" applyAlignment="1">
      <alignment horizontal="right" vertical="center"/>
    </xf>
    <xf numFmtId="167" fontId="21" fillId="0" borderId="0" xfId="0" applyNumberFormat="1" applyFont="1" applyAlignment="1">
      <alignment horizontal="right" vertical="center"/>
    </xf>
    <xf numFmtId="49" fontId="21" fillId="0" borderId="0" xfId="0" applyNumberFormat="1" applyFont="1" applyAlignment="1">
      <alignment horizontal="right" vertical="center"/>
    </xf>
    <xf numFmtId="167" fontId="13" fillId="5" borderId="7" xfId="0" applyNumberFormat="1" applyFont="1" applyFill="1" applyBorder="1" applyAlignment="1">
      <alignment horizontal="center" vertical="center"/>
    </xf>
    <xf numFmtId="167" fontId="11" fillId="5" borderId="8" xfId="0" applyNumberFormat="1" applyFont="1" applyFill="1" applyBorder="1" applyAlignment="1">
      <alignment horizontal="center" vertical="center"/>
    </xf>
    <xf numFmtId="167" fontId="11" fillId="5" borderId="9" xfId="0" applyNumberFormat="1" applyFont="1" applyFill="1" applyBorder="1" applyAlignment="1">
      <alignment horizontal="center" vertical="center"/>
    </xf>
    <xf numFmtId="167" fontId="13" fillId="5" borderId="0" xfId="0" applyNumberFormat="1" applyFont="1" applyFill="1" applyAlignment="1">
      <alignment horizontal="center" vertical="center"/>
    </xf>
    <xf numFmtId="0" fontId="39" fillId="13" borderId="0" xfId="0" applyFont="1" applyFill="1" applyAlignment="1">
      <alignment horizontal="center" vertical="center" wrapText="1"/>
    </xf>
    <xf numFmtId="0" fontId="11" fillId="8" borderId="0" xfId="0" applyFont="1" applyFill="1"/>
    <xf numFmtId="0" fontId="13" fillId="8" borderId="0" xfId="0" applyFont="1" applyFill="1" applyAlignment="1">
      <alignment wrapText="1"/>
    </xf>
    <xf numFmtId="0" fontId="15" fillId="8" borderId="0" xfId="0" applyFont="1" applyFill="1" applyAlignment="1">
      <alignment wrapText="1"/>
    </xf>
    <xf numFmtId="0" fontId="40" fillId="8" borderId="0" xfId="9" applyFont="1" applyFill="1" applyBorder="1" applyAlignment="1">
      <alignment vertical="center" wrapText="1"/>
    </xf>
    <xf numFmtId="0" fontId="40" fillId="8" borderId="0" xfId="9" applyFont="1" applyFill="1" applyBorder="1"/>
    <xf numFmtId="0" fontId="40" fillId="8" borderId="0" xfId="9" applyFont="1" applyFill="1" applyBorder="1" applyAlignment="1">
      <alignment vertical="center"/>
    </xf>
    <xf numFmtId="0" fontId="10" fillId="8" borderId="0" xfId="0" applyFont="1" applyFill="1" applyAlignment="1">
      <alignment vertical="center"/>
    </xf>
    <xf numFmtId="0" fontId="10" fillId="8" borderId="0" xfId="0" applyFont="1" applyFill="1" applyAlignment="1">
      <alignment horizontal="left"/>
    </xf>
    <xf numFmtId="49" fontId="29" fillId="0" borderId="0" xfId="0" applyNumberFormat="1" applyFont="1" applyAlignment="1">
      <alignment horizontal="left" vertical="center" wrapText="1"/>
    </xf>
    <xf numFmtId="49" fontId="29" fillId="0" borderId="0" xfId="0" applyNumberFormat="1" applyFont="1" applyAlignment="1">
      <alignment horizontal="left" vertical="center"/>
    </xf>
    <xf numFmtId="0" fontId="42" fillId="0" borderId="0" xfId="0" applyFont="1"/>
    <xf numFmtId="167" fontId="11" fillId="0" borderId="38" xfId="0" applyNumberFormat="1" applyFont="1" applyBorder="1" applyAlignment="1">
      <alignment horizontal="center" vertical="center" wrapText="1"/>
    </xf>
    <xf numFmtId="167" fontId="11" fillId="0" borderId="22" xfId="0" applyNumberFormat="1" applyFont="1" applyBorder="1" applyAlignment="1">
      <alignment horizontal="center" vertical="center" wrapText="1"/>
    </xf>
    <xf numFmtId="3" fontId="11" fillId="11" borderId="22" xfId="0" applyNumberFormat="1" applyFont="1" applyFill="1" applyBorder="1" applyAlignment="1">
      <alignment vertical="center" wrapText="1"/>
    </xf>
    <xf numFmtId="3" fontId="11" fillId="11" borderId="39" xfId="0" applyNumberFormat="1" applyFont="1" applyFill="1" applyBorder="1" applyAlignment="1">
      <alignment vertical="center" wrapText="1"/>
    </xf>
    <xf numFmtId="167" fontId="13" fillId="0" borderId="16" xfId="0" applyNumberFormat="1" applyFont="1" applyBorder="1" applyAlignment="1">
      <alignment horizontal="center" vertical="center" wrapText="1"/>
    </xf>
    <xf numFmtId="167" fontId="11" fillId="11" borderId="10" xfId="0" applyNumberFormat="1" applyFont="1" applyFill="1" applyBorder="1" applyAlignment="1">
      <alignment horizontal="center" vertical="center" wrapText="1"/>
    </xf>
    <xf numFmtId="167" fontId="11" fillId="11" borderId="9" xfId="0" applyNumberFormat="1" applyFont="1" applyFill="1" applyBorder="1" applyAlignment="1">
      <alignment horizontal="center" vertical="center" wrapText="1"/>
    </xf>
    <xf numFmtId="167" fontId="11" fillId="11" borderId="6" xfId="0" applyNumberFormat="1" applyFont="1" applyFill="1" applyBorder="1" applyAlignment="1">
      <alignment horizontal="center" vertical="center" wrapText="1"/>
    </xf>
    <xf numFmtId="10" fontId="11" fillId="11" borderId="10" xfId="0" applyNumberFormat="1" applyFont="1" applyFill="1" applyBorder="1" applyAlignment="1">
      <alignment horizontal="center" vertical="center" wrapText="1"/>
    </xf>
    <xf numFmtId="10" fontId="11" fillId="11" borderId="8" xfId="0" applyNumberFormat="1" applyFont="1" applyFill="1" applyBorder="1" applyAlignment="1">
      <alignment horizontal="center" vertical="center" wrapText="1"/>
    </xf>
    <xf numFmtId="10" fontId="11" fillId="11" borderId="9" xfId="0" applyNumberFormat="1" applyFont="1" applyFill="1" applyBorder="1" applyAlignment="1">
      <alignment horizontal="center" vertical="center" wrapText="1"/>
    </xf>
    <xf numFmtId="3" fontId="11" fillId="11" borderId="10" xfId="0" applyNumberFormat="1" applyFont="1" applyFill="1" applyBorder="1" applyAlignment="1">
      <alignment horizontal="center" vertical="center" wrapText="1"/>
    </xf>
    <xf numFmtId="0" fontId="16" fillId="9" borderId="7" xfId="0" applyFont="1" applyFill="1" applyBorder="1" applyAlignment="1">
      <alignment horizontal="center" vertical="center" wrapText="1"/>
    </xf>
    <xf numFmtId="0" fontId="13" fillId="9" borderId="7" xfId="0" applyFont="1" applyFill="1" applyBorder="1" applyAlignment="1">
      <alignment vertical="center" wrapText="1"/>
    </xf>
    <xf numFmtId="0" fontId="11" fillId="0" borderId="8" xfId="0" applyFont="1" applyBorder="1" applyAlignment="1">
      <alignment horizontal="left" vertical="center" wrapText="1"/>
    </xf>
    <xf numFmtId="167" fontId="22" fillId="0" borderId="8" xfId="0" applyNumberFormat="1" applyFont="1" applyBorder="1" applyAlignment="1">
      <alignment horizontal="center" vertical="center" wrapText="1"/>
    </xf>
    <xf numFmtId="172" fontId="13" fillId="0" borderId="7" xfId="0" applyNumberFormat="1" applyFont="1" applyBorder="1" applyAlignment="1">
      <alignment horizontal="center" wrapText="1"/>
    </xf>
    <xf numFmtId="172" fontId="13" fillId="0" borderId="7" xfId="0" applyNumberFormat="1" applyFont="1" applyBorder="1" applyAlignment="1">
      <alignment horizontal="center" vertical="center" wrapText="1"/>
    </xf>
    <xf numFmtId="172" fontId="13" fillId="0" borderId="8" xfId="0" applyNumberFormat="1" applyFont="1" applyBorder="1" applyAlignment="1">
      <alignment horizontal="center" wrapText="1"/>
    </xf>
    <xf numFmtId="172" fontId="13" fillId="0" borderId="8" xfId="0" applyNumberFormat="1" applyFont="1" applyBorder="1" applyAlignment="1">
      <alignment horizontal="center" vertical="center" wrapText="1"/>
    </xf>
    <xf numFmtId="172" fontId="11" fillId="0" borderId="8" xfId="0" applyNumberFormat="1" applyFont="1" applyBorder="1" applyAlignment="1">
      <alignment horizontal="center" wrapText="1"/>
    </xf>
    <xf numFmtId="172" fontId="11" fillId="11" borderId="8" xfId="0" applyNumberFormat="1" applyFont="1" applyFill="1" applyBorder="1" applyAlignment="1">
      <alignment horizontal="center" vertical="center" wrapText="1"/>
    </xf>
    <xf numFmtId="172" fontId="13" fillId="0" borderId="11" xfId="0" applyNumberFormat="1" applyFont="1" applyBorder="1" applyAlignment="1">
      <alignment horizontal="center" wrapText="1"/>
    </xf>
    <xf numFmtId="172" fontId="13" fillId="0" borderId="11" xfId="0" applyNumberFormat="1" applyFont="1" applyBorder="1" applyAlignment="1">
      <alignment horizontal="center" vertical="center" wrapText="1"/>
    </xf>
    <xf numFmtId="10" fontId="20" fillId="11" borderId="11" xfId="0" applyNumberFormat="1" applyFont="1" applyFill="1" applyBorder="1" applyAlignment="1">
      <alignment horizontal="center" vertical="center" wrapText="1"/>
    </xf>
    <xf numFmtId="10" fontId="20" fillId="8" borderId="9" xfId="12" applyNumberFormat="1" applyFont="1" applyFill="1" applyBorder="1" applyAlignment="1">
      <alignment horizontal="center" vertical="center" wrapText="1"/>
    </xf>
    <xf numFmtId="10" fontId="11" fillId="0" borderId="7" xfId="0" applyNumberFormat="1" applyFont="1" applyBorder="1" applyAlignment="1">
      <alignment horizontal="center" vertical="center" wrapText="1"/>
    </xf>
    <xf numFmtId="167" fontId="10" fillId="11" borderId="11" xfId="0" applyNumberFormat="1" applyFont="1" applyFill="1" applyBorder="1" applyAlignment="1">
      <alignment horizontal="center" vertical="center" wrapText="1"/>
    </xf>
    <xf numFmtId="10" fontId="10" fillId="0" borderId="0" xfId="0" applyNumberFormat="1" applyFont="1" applyAlignment="1">
      <alignment horizontal="center"/>
    </xf>
    <xf numFmtId="10" fontId="10" fillId="11" borderId="0" xfId="0" applyNumberFormat="1" applyFont="1" applyFill="1" applyAlignment="1">
      <alignment horizontal="center"/>
    </xf>
    <xf numFmtId="173" fontId="20" fillId="8" borderId="11" xfId="0" applyNumberFormat="1" applyFont="1" applyFill="1" applyBorder="1" applyAlignment="1">
      <alignment horizontal="center" vertical="center" wrapText="1"/>
    </xf>
    <xf numFmtId="167" fontId="21" fillId="8" borderId="7" xfId="0" applyNumberFormat="1" applyFont="1" applyFill="1" applyBorder="1" applyAlignment="1">
      <alignment horizontal="center" vertical="center" wrapText="1"/>
    </xf>
    <xf numFmtId="10" fontId="21" fillId="8" borderId="8" xfId="0" applyNumberFormat="1" applyFont="1" applyFill="1" applyBorder="1" applyAlignment="1">
      <alignment horizontal="center" vertical="center" wrapText="1"/>
    </xf>
    <xf numFmtId="167" fontId="21" fillId="8" borderId="9" xfId="0" applyNumberFormat="1" applyFont="1" applyFill="1" applyBorder="1" applyAlignment="1">
      <alignment horizontal="center" vertical="center" wrapText="1"/>
    </xf>
    <xf numFmtId="10" fontId="21" fillId="8" borderId="9" xfId="0" applyNumberFormat="1" applyFont="1" applyFill="1" applyBorder="1" applyAlignment="1">
      <alignment horizontal="center" vertical="center" wrapText="1"/>
    </xf>
    <xf numFmtId="167" fontId="21" fillId="8" borderId="0" xfId="0" applyNumberFormat="1" applyFont="1" applyFill="1" applyAlignment="1">
      <alignment horizontal="center" vertical="center" wrapText="1"/>
    </xf>
    <xf numFmtId="10" fontId="21" fillId="8" borderId="0" xfId="0" applyNumberFormat="1" applyFont="1" applyFill="1" applyAlignment="1">
      <alignment horizontal="center" vertical="center" wrapText="1"/>
    </xf>
    <xf numFmtId="10" fontId="21" fillId="8" borderId="7" xfId="0" applyNumberFormat="1" applyFont="1" applyFill="1" applyBorder="1" applyAlignment="1">
      <alignment horizontal="center" vertical="center" wrapText="1"/>
    </xf>
    <xf numFmtId="10" fontId="21" fillId="0" borderId="8" xfId="0" applyNumberFormat="1" applyFont="1" applyBorder="1" applyAlignment="1">
      <alignment horizontal="center" vertical="center" wrapText="1"/>
    </xf>
    <xf numFmtId="10" fontId="21" fillId="0" borderId="9" xfId="0" applyNumberFormat="1" applyFont="1" applyBorder="1" applyAlignment="1">
      <alignment horizontal="center" vertical="center" wrapText="1"/>
    </xf>
    <xf numFmtId="10" fontId="21" fillId="0" borderId="0" xfId="0" applyNumberFormat="1" applyFont="1" applyAlignment="1">
      <alignment horizontal="center" vertical="center" wrapText="1"/>
    </xf>
    <xf numFmtId="167" fontId="43" fillId="0" borderId="8" xfId="0" applyNumberFormat="1" applyFont="1" applyBorder="1" applyAlignment="1">
      <alignment horizontal="center" vertical="center" wrapText="1"/>
    </xf>
    <xf numFmtId="0" fontId="44" fillId="8" borderId="0" xfId="0" applyFont="1" applyFill="1"/>
    <xf numFmtId="0" fontId="44" fillId="8" borderId="0" xfId="0" applyFont="1" applyFill="1" applyAlignment="1">
      <alignment horizontal="center" vertical="center"/>
    </xf>
    <xf numFmtId="0" fontId="15" fillId="8" borderId="0" xfId="0" applyFont="1" applyFill="1" applyAlignment="1">
      <alignment horizontal="center"/>
    </xf>
    <xf numFmtId="170" fontId="10" fillId="11" borderId="8" xfId="0" applyNumberFormat="1" applyFont="1" applyFill="1" applyBorder="1" applyAlignment="1" applyProtection="1">
      <alignment horizontal="center" vertical="center" wrapText="1"/>
      <protection locked="0"/>
    </xf>
    <xf numFmtId="0" fontId="10" fillId="8" borderId="9" xfId="0" applyFont="1" applyFill="1" applyBorder="1" applyAlignment="1">
      <alignment horizontal="left"/>
    </xf>
    <xf numFmtId="174" fontId="10" fillId="8" borderId="8" xfId="0" applyNumberFormat="1" applyFont="1" applyFill="1" applyBorder="1" applyAlignment="1">
      <alignment horizontal="center" vertical="center" wrapText="1"/>
    </xf>
    <xf numFmtId="3" fontId="21" fillId="8" borderId="8" xfId="13" applyNumberFormat="1" applyFont="1" applyFill="1" applyBorder="1" applyAlignment="1">
      <alignment horizontal="center" wrapText="1"/>
    </xf>
    <xf numFmtId="167" fontId="11" fillId="11" borderId="14" xfId="0" applyNumberFormat="1" applyFont="1" applyFill="1" applyBorder="1" applyAlignment="1">
      <alignment horizontal="center" vertical="center" wrapText="1"/>
    </xf>
    <xf numFmtId="167" fontId="11" fillId="11" borderId="13" xfId="0" applyNumberFormat="1" applyFont="1" applyFill="1" applyBorder="1" applyAlignment="1">
      <alignment horizontal="center" vertical="center" wrapText="1"/>
    </xf>
    <xf numFmtId="175" fontId="21" fillId="0" borderId="7" xfId="12" applyNumberFormat="1" applyFont="1" applyFill="1" applyBorder="1" applyAlignment="1">
      <alignment horizontal="center" vertical="center" wrapText="1"/>
    </xf>
    <xf numFmtId="175" fontId="21" fillId="0" borderId="8" xfId="12" applyNumberFormat="1" applyFont="1" applyFill="1" applyBorder="1" applyAlignment="1">
      <alignment horizontal="center" vertical="center" wrapText="1"/>
    </xf>
    <xf numFmtId="175" fontId="20" fillId="8" borderId="9" xfId="12" applyNumberFormat="1" applyFont="1" applyFill="1" applyBorder="1" applyAlignment="1">
      <alignment horizontal="center" vertical="center" wrapText="1"/>
    </xf>
    <xf numFmtId="175" fontId="20" fillId="8" borderId="11" xfId="0" applyNumberFormat="1" applyFont="1" applyFill="1" applyBorder="1" applyAlignment="1">
      <alignment horizontal="center" vertical="center" wrapText="1"/>
    </xf>
    <xf numFmtId="175" fontId="20" fillId="11" borderId="11" xfId="0" applyNumberFormat="1" applyFont="1" applyFill="1" applyBorder="1" applyAlignment="1">
      <alignment horizontal="center" vertical="center" wrapText="1"/>
    </xf>
    <xf numFmtId="175" fontId="10" fillId="8" borderId="7" xfId="12" applyNumberFormat="1" applyFont="1" applyFill="1" applyBorder="1" applyAlignment="1">
      <alignment horizontal="center" vertical="center" wrapText="1"/>
    </xf>
    <xf numFmtId="175" fontId="10" fillId="8" borderId="8" xfId="12" applyNumberFormat="1" applyFont="1" applyFill="1" applyBorder="1" applyAlignment="1">
      <alignment horizontal="center" vertical="center" wrapText="1"/>
    </xf>
    <xf numFmtId="175" fontId="15" fillId="0" borderId="9" xfId="12" applyNumberFormat="1" applyFont="1" applyFill="1" applyBorder="1" applyAlignment="1">
      <alignment horizontal="center" vertical="center" wrapText="1"/>
    </xf>
    <xf numFmtId="175" fontId="10" fillId="8" borderId="7" xfId="0" applyNumberFormat="1" applyFont="1" applyFill="1" applyBorder="1" applyAlignment="1">
      <alignment horizontal="center" vertical="center" wrapText="1"/>
    </xf>
    <xf numFmtId="175" fontId="10" fillId="8" borderId="8" xfId="0" applyNumberFormat="1" applyFont="1" applyFill="1" applyBorder="1" applyAlignment="1">
      <alignment horizontal="center" vertical="center" wrapText="1"/>
    </xf>
    <xf numFmtId="175" fontId="10" fillId="8" borderId="9" xfId="0" applyNumberFormat="1" applyFont="1" applyFill="1" applyBorder="1" applyAlignment="1">
      <alignment horizontal="center" vertical="center" wrapText="1"/>
    </xf>
    <xf numFmtId="176" fontId="21" fillId="0" borderId="7" xfId="12" applyNumberFormat="1" applyFont="1" applyFill="1" applyBorder="1" applyAlignment="1">
      <alignment horizontal="center" vertical="center" wrapText="1"/>
    </xf>
    <xf numFmtId="176" fontId="21" fillId="0" borderId="8" xfId="12" applyNumberFormat="1" applyFont="1" applyFill="1" applyBorder="1" applyAlignment="1">
      <alignment horizontal="center" vertical="center" wrapText="1"/>
    </xf>
    <xf numFmtId="176" fontId="10" fillId="8" borderId="7" xfId="12" applyNumberFormat="1" applyFont="1" applyFill="1" applyBorder="1" applyAlignment="1">
      <alignment horizontal="center" vertical="center" wrapText="1"/>
    </xf>
    <xf numFmtId="176" fontId="10" fillId="8" borderId="8" xfId="12" applyNumberFormat="1" applyFont="1" applyFill="1" applyBorder="1" applyAlignment="1">
      <alignment horizontal="center" vertical="center" wrapText="1"/>
    </xf>
    <xf numFmtId="176" fontId="20" fillId="8" borderId="9" xfId="12" applyNumberFormat="1" applyFont="1" applyFill="1" applyBorder="1" applyAlignment="1">
      <alignment horizontal="center" vertical="center" wrapText="1"/>
    </xf>
    <xf numFmtId="176" fontId="15" fillId="0" borderId="9" xfId="12" applyNumberFormat="1" applyFont="1" applyFill="1" applyBorder="1" applyAlignment="1">
      <alignment horizontal="center" vertical="center" wrapText="1"/>
    </xf>
    <xf numFmtId="176" fontId="20" fillId="8" borderId="11" xfId="0" applyNumberFormat="1" applyFont="1" applyFill="1" applyBorder="1" applyAlignment="1">
      <alignment horizontal="center" vertical="center" wrapText="1"/>
    </xf>
    <xf numFmtId="176" fontId="20" fillId="11" borderId="11" xfId="0" applyNumberFormat="1" applyFont="1" applyFill="1" applyBorder="1" applyAlignment="1">
      <alignment horizontal="center" vertical="center" wrapText="1"/>
    </xf>
    <xf numFmtId="176" fontId="21" fillId="8" borderId="8" xfId="12" applyNumberFormat="1" applyFont="1" applyFill="1" applyBorder="1" applyAlignment="1">
      <alignment horizontal="center" vertical="center" wrapText="1"/>
    </xf>
    <xf numFmtId="176" fontId="21" fillId="8" borderId="9" xfId="12" applyNumberFormat="1" applyFont="1" applyFill="1" applyBorder="1" applyAlignment="1">
      <alignment horizontal="center" vertical="center" wrapText="1"/>
    </xf>
    <xf numFmtId="176" fontId="11" fillId="0" borderId="7" xfId="0" applyNumberFormat="1" applyFont="1" applyBorder="1" applyAlignment="1">
      <alignment horizontal="center" vertical="center" wrapText="1"/>
    </xf>
    <xf numFmtId="176" fontId="11" fillId="0" borderId="8" xfId="0" applyNumberFormat="1" applyFont="1" applyBorder="1" applyAlignment="1">
      <alignment horizontal="center" vertical="center" wrapText="1"/>
    </xf>
    <xf numFmtId="176" fontId="11" fillId="0" borderId="9" xfId="0" applyNumberFormat="1" applyFont="1" applyBorder="1" applyAlignment="1">
      <alignment horizontal="center" vertical="center" wrapText="1"/>
    </xf>
    <xf numFmtId="170" fontId="21" fillId="11" borderId="8" xfId="0" applyNumberFormat="1" applyFont="1" applyFill="1" applyBorder="1" applyAlignment="1">
      <alignment horizontal="center" vertical="center" wrapText="1"/>
    </xf>
    <xf numFmtId="3" fontId="21" fillId="8" borderId="11" xfId="13" applyNumberFormat="1" applyFont="1" applyFill="1" applyBorder="1" applyAlignment="1">
      <alignment horizontal="center" wrapText="1"/>
    </xf>
    <xf numFmtId="167" fontId="10" fillId="8" borderId="11" xfId="0" applyNumberFormat="1" applyFont="1" applyFill="1" applyBorder="1" applyAlignment="1">
      <alignment horizontal="center" vertical="center" wrapText="1"/>
    </xf>
    <xf numFmtId="177" fontId="10" fillId="0" borderId="7" xfId="0" applyNumberFormat="1" applyFont="1" applyBorder="1" applyAlignment="1">
      <alignment horizontal="center"/>
    </xf>
    <xf numFmtId="177" fontId="10" fillId="0" borderId="8" xfId="0" applyNumberFormat="1" applyFont="1" applyBorder="1" applyAlignment="1">
      <alignment horizontal="center"/>
    </xf>
    <xf numFmtId="177" fontId="10" fillId="0" borderId="11" xfId="0" applyNumberFormat="1" applyFont="1" applyBorder="1" applyAlignment="1">
      <alignment horizontal="center"/>
    </xf>
    <xf numFmtId="178" fontId="21" fillId="8" borderId="11" xfId="13" applyNumberFormat="1" applyFont="1" applyFill="1" applyBorder="1" applyAlignment="1">
      <alignment horizontal="center" wrapText="1"/>
    </xf>
    <xf numFmtId="3" fontId="21" fillId="0" borderId="8" xfId="0" applyNumberFormat="1" applyFont="1" applyBorder="1" applyAlignment="1">
      <alignment horizontal="center"/>
    </xf>
    <xf numFmtId="167" fontId="21" fillId="0" borderId="7" xfId="0" applyNumberFormat="1" applyFont="1" applyBorder="1" applyAlignment="1">
      <alignment horizontal="center"/>
    </xf>
    <xf numFmtId="3" fontId="11" fillId="0" borderId="0" xfId="0" applyNumberFormat="1" applyFont="1" applyAlignment="1">
      <alignment horizontal="center"/>
    </xf>
    <xf numFmtId="3" fontId="21" fillId="0" borderId="10" xfId="0" applyNumberFormat="1" applyFont="1" applyBorder="1" applyAlignment="1">
      <alignment horizontal="center"/>
    </xf>
    <xf numFmtId="3" fontId="21" fillId="0" borderId="0" xfId="0" applyNumberFormat="1" applyFont="1" applyAlignment="1">
      <alignment horizontal="center"/>
    </xf>
    <xf numFmtId="167" fontId="21" fillId="0" borderId="10" xfId="0" applyNumberFormat="1" applyFont="1" applyBorder="1" applyAlignment="1">
      <alignment horizontal="center"/>
    </xf>
    <xf numFmtId="179" fontId="11" fillId="0" borderId="10" xfId="0" applyNumberFormat="1" applyFont="1" applyBorder="1" applyAlignment="1">
      <alignment horizontal="center"/>
    </xf>
    <xf numFmtId="0" fontId="21" fillId="0" borderId="15" xfId="0" applyFont="1" applyBorder="1" applyAlignment="1">
      <alignment horizontal="center"/>
    </xf>
    <xf numFmtId="49" fontId="21" fillId="8" borderId="8" xfId="13" applyNumberFormat="1" applyFont="1" applyFill="1" applyBorder="1" applyAlignment="1">
      <alignment horizontal="center" vertical="center" wrapText="1"/>
    </xf>
    <xf numFmtId="174" fontId="10" fillId="8" borderId="11" xfId="0" applyNumberFormat="1" applyFont="1" applyFill="1" applyBorder="1" applyAlignment="1">
      <alignment horizontal="center" vertical="center" wrapText="1"/>
    </xf>
    <xf numFmtId="171" fontId="21" fillId="8" borderId="11" xfId="13" applyNumberFormat="1" applyFont="1" applyFill="1" applyBorder="1" applyAlignment="1">
      <alignment horizontal="center" wrapText="1"/>
    </xf>
    <xf numFmtId="172" fontId="13" fillId="12" borderId="7" xfId="0" applyNumberFormat="1" applyFont="1" applyFill="1" applyBorder="1" applyAlignment="1">
      <alignment horizontal="center" wrapText="1"/>
    </xf>
    <xf numFmtId="172" fontId="11" fillId="11" borderId="7" xfId="0" applyNumberFormat="1" applyFont="1" applyFill="1" applyBorder="1" applyAlignment="1">
      <alignment horizontal="center" vertical="center" wrapText="1"/>
    </xf>
    <xf numFmtId="172" fontId="13" fillId="8" borderId="7" xfId="0" applyNumberFormat="1" applyFont="1" applyFill="1" applyBorder="1" applyAlignment="1">
      <alignment horizontal="center" wrapText="1"/>
    </xf>
    <xf numFmtId="172" fontId="10" fillId="8" borderId="8" xfId="0" applyNumberFormat="1" applyFont="1" applyFill="1" applyBorder="1" applyAlignment="1">
      <alignment horizontal="center" vertical="center" wrapText="1"/>
    </xf>
    <xf numFmtId="172" fontId="11" fillId="12" borderId="8" xfId="0" applyNumberFormat="1" applyFont="1" applyFill="1" applyBorder="1" applyAlignment="1">
      <alignment horizontal="center" wrapText="1"/>
    </xf>
    <xf numFmtId="172" fontId="11" fillId="10" borderId="8" xfId="0" applyNumberFormat="1" applyFont="1" applyFill="1" applyBorder="1" applyAlignment="1">
      <alignment horizontal="center" wrapText="1"/>
    </xf>
    <xf numFmtId="172" fontId="11" fillId="12" borderId="11" xfId="0" applyNumberFormat="1" applyFont="1" applyFill="1" applyBorder="1" applyAlignment="1">
      <alignment horizontal="center" wrapText="1"/>
    </xf>
    <xf numFmtId="172" fontId="10" fillId="8" borderId="11" xfId="0" applyNumberFormat="1" applyFont="1" applyFill="1" applyBorder="1" applyAlignment="1">
      <alignment horizontal="center" vertical="center" wrapText="1"/>
    </xf>
    <xf numFmtId="172" fontId="38" fillId="11" borderId="11" xfId="0" applyNumberFormat="1" applyFont="1" applyFill="1" applyBorder="1" applyAlignment="1">
      <alignment horizontal="center" vertical="center" wrapText="1"/>
    </xf>
    <xf numFmtId="0" fontId="21" fillId="0" borderId="7" xfId="0" applyFont="1" applyBorder="1" applyAlignment="1">
      <alignment horizontal="center" vertical="center" wrapText="1"/>
    </xf>
    <xf numFmtId="0" fontId="16" fillId="0" borderId="13" xfId="0" applyFont="1" applyBorder="1" applyAlignment="1">
      <alignment horizontal="center"/>
    </xf>
    <xf numFmtId="0" fontId="13" fillId="0" borderId="13" xfId="0" applyFont="1" applyBorder="1" applyAlignment="1">
      <alignment vertical="center" wrapText="1"/>
    </xf>
    <xf numFmtId="167" fontId="13" fillId="0" borderId="13" xfId="0" applyNumberFormat="1" applyFont="1" applyBorder="1" applyAlignment="1">
      <alignment horizontal="center" vertical="center" wrapText="1"/>
    </xf>
    <xf numFmtId="14" fontId="11" fillId="0" borderId="8" xfId="0" applyNumberFormat="1" applyFont="1" applyBorder="1" applyAlignment="1">
      <alignment horizontal="center" vertical="center" wrapText="1"/>
    </xf>
    <xf numFmtId="167" fontId="11" fillId="0" borderId="8" xfId="0" applyNumberFormat="1" applyFont="1" applyBorder="1" applyAlignment="1">
      <alignment horizontal="center" vertical="center"/>
    </xf>
    <xf numFmtId="167" fontId="10" fillId="11" borderId="10" xfId="0" applyNumberFormat="1" applyFont="1" applyFill="1" applyBorder="1" applyAlignment="1">
      <alignment horizontal="center" vertical="center" wrapText="1"/>
    </xf>
    <xf numFmtId="0" fontId="21" fillId="0" borderId="0" xfId="0" applyFont="1" applyAlignment="1">
      <alignment horizontal="center"/>
    </xf>
    <xf numFmtId="0" fontId="20" fillId="0" borderId="0" xfId="0" applyFont="1" applyAlignment="1">
      <alignment horizontal="center" vertical="center"/>
    </xf>
    <xf numFmtId="0" fontId="21" fillId="0" borderId="11" xfId="0" applyFont="1" applyBorder="1" applyAlignment="1">
      <alignment horizontal="center" vertical="center" wrapText="1"/>
    </xf>
    <xf numFmtId="165" fontId="21" fillId="0" borderId="40" xfId="0" applyNumberFormat="1" applyFont="1" applyBorder="1" applyAlignment="1">
      <alignment horizontal="center" wrapText="1"/>
    </xf>
    <xf numFmtId="165" fontId="21" fillId="0" borderId="19" xfId="0" applyNumberFormat="1" applyFont="1" applyBorder="1" applyAlignment="1">
      <alignment horizontal="center" wrapText="1"/>
    </xf>
    <xf numFmtId="165" fontId="21" fillId="0" borderId="22" xfId="0" applyNumberFormat="1" applyFont="1" applyBorder="1" applyAlignment="1">
      <alignment horizontal="center" wrapText="1"/>
    </xf>
    <xf numFmtId="165" fontId="21" fillId="0" borderId="39" xfId="0" applyNumberFormat="1" applyFont="1" applyBorder="1" applyAlignment="1">
      <alignment horizontal="center" wrapText="1"/>
    </xf>
    <xf numFmtId="165" fontId="21" fillId="0" borderId="41" xfId="0" applyNumberFormat="1" applyFont="1" applyBorder="1" applyAlignment="1">
      <alignment horizontal="center" wrapText="1"/>
    </xf>
    <xf numFmtId="0" fontId="21" fillId="0" borderId="25" xfId="0" applyFont="1" applyBorder="1" applyAlignment="1">
      <alignment horizontal="center" vertical="center" wrapText="1"/>
    </xf>
    <xf numFmtId="0" fontId="21" fillId="0" borderId="42" xfId="0" applyFont="1" applyBorder="1" applyAlignment="1">
      <alignment vertical="center"/>
    </xf>
    <xf numFmtId="0" fontId="20" fillId="0" borderId="40" xfId="0" applyFont="1" applyBorder="1" applyAlignment="1">
      <alignment horizontal="left" vertical="center"/>
    </xf>
    <xf numFmtId="0" fontId="21" fillId="0" borderId="19" xfId="0" applyFont="1" applyBorder="1" applyAlignment="1">
      <alignment horizontal="left" wrapText="1"/>
    </xf>
    <xf numFmtId="0" fontId="21" fillId="0" borderId="22" xfId="0" applyFont="1" applyBorder="1" applyAlignment="1" applyProtection="1">
      <alignment horizontal="left" wrapText="1" indent="1"/>
      <protection locked="0"/>
    </xf>
    <xf numFmtId="0" fontId="21" fillId="0" borderId="22" xfId="0" applyFont="1" applyBorder="1" applyAlignment="1">
      <alignment horizontal="left" indent="1"/>
    </xf>
    <xf numFmtId="0" fontId="21" fillId="0" borderId="39" xfId="0" applyFont="1" applyBorder="1" applyAlignment="1">
      <alignment horizontal="left" indent="1"/>
    </xf>
    <xf numFmtId="0" fontId="21" fillId="0" borderId="22" xfId="0" applyFont="1" applyBorder="1" applyAlignment="1">
      <alignment horizontal="left" wrapText="1" indent="1"/>
    </xf>
    <xf numFmtId="0" fontId="21" fillId="0" borderId="41" xfId="0" applyFont="1" applyBorder="1" applyAlignment="1">
      <alignment horizontal="left" indent="1"/>
    </xf>
    <xf numFmtId="0" fontId="17" fillId="0" borderId="16" xfId="0" applyFont="1" applyBorder="1" applyAlignment="1">
      <alignment horizontal="center"/>
    </xf>
    <xf numFmtId="0" fontId="21" fillId="0" borderId="42" xfId="0" applyFont="1" applyBorder="1" applyAlignment="1">
      <alignment horizontal="center" vertical="center" wrapText="1"/>
    </xf>
    <xf numFmtId="165" fontId="20" fillId="0" borderId="42" xfId="0" applyNumberFormat="1" applyFont="1" applyBorder="1" applyAlignment="1">
      <alignment horizontal="center" wrapText="1"/>
    </xf>
    <xf numFmtId="165" fontId="21" fillId="0" borderId="38" xfId="0" applyNumberFormat="1" applyFont="1" applyBorder="1" applyAlignment="1">
      <alignment horizontal="center" wrapText="1"/>
    </xf>
    <xf numFmtId="0" fontId="21" fillId="0" borderId="16" xfId="0" applyFont="1" applyBorder="1"/>
    <xf numFmtId="0" fontId="21" fillId="0" borderId="42" xfId="0" applyFont="1" applyBorder="1"/>
    <xf numFmtId="0" fontId="20" fillId="0" borderId="42" xfId="0" applyFont="1" applyBorder="1" applyAlignment="1">
      <alignment horizontal="left"/>
    </xf>
    <xf numFmtId="0" fontId="21" fillId="0" borderId="38" xfId="0" applyFont="1" applyBorder="1" applyAlignment="1">
      <alignment horizontal="left"/>
    </xf>
    <xf numFmtId="0" fontId="10" fillId="0" borderId="22" xfId="0" applyFont="1" applyBorder="1" applyAlignment="1">
      <alignment horizontal="left" indent="1"/>
    </xf>
    <xf numFmtId="0" fontId="10" fillId="0" borderId="22" xfId="0" applyFont="1" applyBorder="1" applyAlignment="1">
      <alignment horizontal="left" indent="2"/>
    </xf>
    <xf numFmtId="0" fontId="10" fillId="0" borderId="22" xfId="0" applyFont="1" applyBorder="1" applyAlignment="1">
      <alignment horizontal="left" indent="3"/>
    </xf>
    <xf numFmtId="0" fontId="10" fillId="0" borderId="39" xfId="0" applyFont="1" applyBorder="1" applyAlignment="1">
      <alignment horizontal="left" indent="1"/>
    </xf>
    <xf numFmtId="0" fontId="10" fillId="0" borderId="19" xfId="0" applyFont="1" applyBorder="1"/>
    <xf numFmtId="0" fontId="10" fillId="0" borderId="41" xfId="0" applyFont="1" applyBorder="1" applyAlignment="1">
      <alignment horizontal="left" indent="1"/>
    </xf>
    <xf numFmtId="180" fontId="21" fillId="8" borderId="7" xfId="0" applyNumberFormat="1" applyFont="1" applyFill="1" applyBorder="1" applyAlignment="1">
      <alignment horizontal="center" vertical="center" wrapText="1"/>
    </xf>
    <xf numFmtId="180" fontId="21" fillId="8" borderId="8" xfId="0" applyNumberFormat="1" applyFont="1" applyFill="1" applyBorder="1" applyAlignment="1">
      <alignment horizontal="center" vertical="center" wrapText="1"/>
    </xf>
    <xf numFmtId="180" fontId="20" fillId="8" borderId="9" xfId="0" applyNumberFormat="1" applyFont="1" applyFill="1" applyBorder="1" applyAlignment="1">
      <alignment horizontal="center" vertical="center" wrapText="1"/>
    </xf>
    <xf numFmtId="0" fontId="21" fillId="8" borderId="43" xfId="0" applyFont="1" applyFill="1" applyBorder="1" applyAlignment="1">
      <alignment horizontal="left" vertical="center" wrapText="1"/>
    </xf>
    <xf numFmtId="170" fontId="21" fillId="8" borderId="43" xfId="0" applyNumberFormat="1" applyFont="1" applyFill="1" applyBorder="1" applyAlignment="1">
      <alignment horizontal="center" vertical="center" wrapText="1"/>
    </xf>
    <xf numFmtId="10" fontId="21" fillId="0" borderId="43" xfId="12" applyNumberFormat="1" applyFont="1" applyFill="1" applyBorder="1" applyAlignment="1">
      <alignment horizontal="center" vertical="center" wrapText="1"/>
    </xf>
    <xf numFmtId="10" fontId="21" fillId="8" borderId="43" xfId="0" applyNumberFormat="1" applyFont="1" applyFill="1" applyBorder="1" applyAlignment="1">
      <alignment horizontal="center" vertical="center" wrapText="1"/>
    </xf>
    <xf numFmtId="10" fontId="15" fillId="0" borderId="0" xfId="0" applyNumberFormat="1" applyFont="1" applyAlignment="1">
      <alignment vertical="center" wrapText="1"/>
    </xf>
    <xf numFmtId="10" fontId="10" fillId="0" borderId="0" xfId="0" applyNumberFormat="1" applyFont="1" applyAlignment="1">
      <alignment vertical="center"/>
    </xf>
    <xf numFmtId="10" fontId="10" fillId="0" borderId="33" xfId="0" applyNumberFormat="1" applyFont="1" applyBorder="1" applyAlignment="1">
      <alignment horizontal="center" vertical="center" wrapText="1"/>
    </xf>
    <xf numFmtId="10" fontId="17" fillId="0" borderId="6" xfId="0" applyNumberFormat="1" applyFont="1" applyBorder="1" applyAlignment="1">
      <alignment horizontal="center" vertical="center" wrapText="1"/>
    </xf>
    <xf numFmtId="10" fontId="10" fillId="0" borderId="5" xfId="0" applyNumberFormat="1" applyFont="1" applyBorder="1" applyAlignment="1">
      <alignment horizontal="center" vertical="center" wrapText="1"/>
    </xf>
    <xf numFmtId="10" fontId="10" fillId="0" borderId="10" xfId="0" applyNumberFormat="1" applyFont="1" applyBorder="1" applyAlignment="1">
      <alignment horizontal="center" vertical="center" wrapText="1"/>
    </xf>
    <xf numFmtId="10" fontId="10" fillId="0" borderId="11" xfId="0" applyNumberFormat="1" applyFont="1" applyBorder="1" applyAlignment="1">
      <alignment horizontal="center" vertical="center" wrapText="1"/>
    </xf>
    <xf numFmtId="10" fontId="10" fillId="0" borderId="6" xfId="0" applyNumberFormat="1" applyFont="1" applyBorder="1" applyAlignment="1">
      <alignment horizontal="center" vertical="center" wrapText="1"/>
    </xf>
    <xf numFmtId="10" fontId="10" fillId="11" borderId="5" xfId="0" applyNumberFormat="1" applyFont="1" applyFill="1" applyBorder="1" applyAlignment="1">
      <alignment vertical="center" wrapText="1"/>
    </xf>
    <xf numFmtId="10" fontId="10" fillId="11" borderId="0" xfId="0" applyNumberFormat="1" applyFont="1" applyFill="1" applyAlignment="1">
      <alignment vertical="center" wrapText="1"/>
    </xf>
    <xf numFmtId="175" fontId="21" fillId="0" borderId="8" xfId="12" applyNumberFormat="1" applyFont="1" applyBorder="1" applyAlignment="1">
      <alignment horizontal="center" vertical="center" wrapText="1"/>
    </xf>
    <xf numFmtId="175" fontId="21" fillId="0" borderId="7" xfId="12" applyNumberFormat="1" applyFont="1" applyBorder="1" applyAlignment="1">
      <alignment horizontal="center" vertical="center" wrapText="1"/>
    </xf>
    <xf numFmtId="49" fontId="21" fillId="5" borderId="8" xfId="0" applyNumberFormat="1" applyFont="1" applyFill="1" applyBorder="1" applyAlignment="1">
      <alignment horizontal="left" vertical="center"/>
    </xf>
    <xf numFmtId="0" fontId="45" fillId="0" borderId="0" xfId="0" applyFont="1"/>
    <xf numFmtId="179" fontId="46" fillId="0" borderId="9" xfId="0" applyNumberFormat="1" applyFont="1" applyBorder="1" applyAlignment="1">
      <alignment horizontal="center"/>
    </xf>
    <xf numFmtId="167" fontId="47" fillId="0" borderId="9" xfId="7" applyNumberFormat="1" applyFont="1" applyFill="1" applyBorder="1" applyAlignment="1">
      <alignment horizontal="center" vertical="center"/>
      <protection locked="0"/>
    </xf>
    <xf numFmtId="0" fontId="47" fillId="0" borderId="9" xfId="0" applyFont="1" applyBorder="1" applyAlignment="1">
      <alignment wrapText="1"/>
    </xf>
    <xf numFmtId="0" fontId="48" fillId="0" borderId="9" xfId="0" applyFont="1" applyBorder="1" applyAlignment="1">
      <alignment horizontal="center"/>
    </xf>
    <xf numFmtId="10" fontId="47" fillId="8" borderId="8" xfId="0" applyNumberFormat="1" applyFont="1" applyFill="1" applyBorder="1" applyAlignment="1">
      <alignment horizontal="center" vertical="center" wrapText="1"/>
    </xf>
    <xf numFmtId="49" fontId="49" fillId="5" borderId="8" xfId="0" applyNumberFormat="1" applyFont="1" applyFill="1" applyBorder="1" applyAlignment="1">
      <alignment horizontal="center" vertical="center"/>
    </xf>
    <xf numFmtId="49" fontId="50" fillId="0" borderId="8" xfId="0" applyNumberFormat="1" applyFont="1" applyBorder="1" applyAlignment="1">
      <alignment vertical="center"/>
    </xf>
    <xf numFmtId="167" fontId="47" fillId="0" borderId="8" xfId="0" applyNumberFormat="1" applyFont="1" applyBorder="1" applyAlignment="1">
      <alignment horizontal="center" vertical="center"/>
    </xf>
    <xf numFmtId="167" fontId="47" fillId="11" borderId="8" xfId="0" applyNumberFormat="1" applyFont="1" applyFill="1" applyBorder="1" applyAlignment="1">
      <alignment horizontal="center" vertical="center"/>
    </xf>
    <xf numFmtId="167" fontId="47" fillId="8" borderId="8" xfId="0" applyNumberFormat="1" applyFont="1" applyFill="1" applyBorder="1" applyAlignment="1">
      <alignment horizontal="center" vertical="center"/>
    </xf>
    <xf numFmtId="167" fontId="47" fillId="11" borderId="8" xfId="0" applyNumberFormat="1" applyFont="1" applyFill="1" applyBorder="1" applyAlignment="1">
      <alignment horizontal="center" vertical="center" wrapText="1"/>
    </xf>
    <xf numFmtId="49" fontId="47" fillId="0" borderId="0" xfId="0" applyNumberFormat="1" applyFont="1"/>
    <xf numFmtId="167" fontId="47" fillId="0" borderId="0" xfId="0" applyNumberFormat="1" applyFont="1"/>
    <xf numFmtId="49" fontId="47" fillId="0" borderId="0" xfId="0" applyNumberFormat="1" applyFont="1" applyAlignment="1">
      <alignment vertical="center" wrapText="1"/>
    </xf>
    <xf numFmtId="167" fontId="47" fillId="11" borderId="9" xfId="0" applyNumberFormat="1" applyFont="1" applyFill="1" applyBorder="1" applyAlignment="1">
      <alignment horizontal="center" vertical="center"/>
    </xf>
    <xf numFmtId="167" fontId="51" fillId="8" borderId="7" xfId="0" applyNumberFormat="1" applyFont="1" applyFill="1" applyBorder="1" applyAlignment="1">
      <alignment horizontal="center" vertical="center" wrapText="1"/>
    </xf>
    <xf numFmtId="167" fontId="47" fillId="11" borderId="10" xfId="0" applyNumberFormat="1" applyFont="1" applyFill="1" applyBorder="1" applyAlignment="1">
      <alignment horizontal="center" vertical="center"/>
    </xf>
    <xf numFmtId="165" fontId="45" fillId="5" borderId="9" xfId="0" applyNumberFormat="1" applyFont="1" applyFill="1" applyBorder="1" applyAlignment="1">
      <alignment horizontal="center" vertical="center" wrapText="1"/>
    </xf>
    <xf numFmtId="0" fontId="10" fillId="8" borderId="0" xfId="0" applyFont="1" applyFill="1" applyAlignment="1">
      <alignment horizontal="center" vertical="center"/>
    </xf>
    <xf numFmtId="0" fontId="10" fillId="8" borderId="5" xfId="0" applyFont="1" applyFill="1" applyBorder="1" applyAlignment="1">
      <alignment horizontal="center" vertical="center"/>
    </xf>
    <xf numFmtId="0" fontId="10" fillId="8" borderId="0" xfId="0" applyFont="1" applyFill="1" applyAlignment="1">
      <alignment horizontal="center" vertical="center"/>
    </xf>
    <xf numFmtId="0" fontId="41" fillId="8" borderId="0" xfId="0" applyFont="1" applyFill="1" applyAlignment="1">
      <alignment horizontal="left"/>
    </xf>
    <xf numFmtId="0" fontId="10" fillId="8" borderId="0" xfId="0" applyFont="1" applyFill="1" applyAlignment="1">
      <alignment horizontal="left"/>
    </xf>
    <xf numFmtId="0" fontId="15" fillId="8" borderId="6" xfId="0" applyFont="1" applyFill="1" applyBorder="1" applyAlignment="1">
      <alignment horizontal="center" vertical="center"/>
    </xf>
    <xf numFmtId="0" fontId="20" fillId="8" borderId="6" xfId="0" applyFont="1" applyFill="1" applyBorder="1" applyAlignment="1">
      <alignment horizontal="center" wrapText="1"/>
    </xf>
    <xf numFmtId="0" fontId="15" fillId="8" borderId="6" xfId="0" applyFont="1" applyFill="1" applyBorder="1" applyAlignment="1">
      <alignment horizontal="center"/>
    </xf>
    <xf numFmtId="0" fontId="20" fillId="8" borderId="6" xfId="0" applyFont="1" applyFill="1" applyBorder="1" applyAlignment="1">
      <alignment horizontal="center"/>
    </xf>
    <xf numFmtId="0" fontId="10" fillId="0" borderId="0" xfId="0" applyFont="1" applyAlignment="1">
      <alignment horizontal="center" vertical="top" wrapText="1"/>
    </xf>
    <xf numFmtId="0" fontId="15" fillId="0" borderId="0" xfId="0" applyFont="1" applyAlignment="1">
      <alignment horizontal="center"/>
    </xf>
    <xf numFmtId="0" fontId="11" fillId="0" borderId="10" xfId="0" applyFont="1" applyBorder="1" applyAlignment="1">
      <alignment horizontal="center" vertical="center" wrapText="1"/>
    </xf>
    <xf numFmtId="0" fontId="20" fillId="7" borderId="0" xfId="0" applyFont="1" applyFill="1" applyAlignment="1">
      <alignment horizontal="left" vertical="center" wrapText="1"/>
    </xf>
    <xf numFmtId="49" fontId="29" fillId="0" borderId="0" xfId="0" applyNumberFormat="1" applyFont="1" applyAlignment="1">
      <alignment horizontal="left" vertical="center" wrapText="1"/>
    </xf>
    <xf numFmtId="0" fontId="20" fillId="0" borderId="0" xfId="0" applyFont="1" applyAlignment="1">
      <alignment horizontal="left" vertical="center" wrapText="1"/>
    </xf>
    <xf numFmtId="0" fontId="10" fillId="0" borderId="0" xfId="0" applyFont="1" applyAlignment="1">
      <alignment horizontal="justify" vertical="center" wrapText="1"/>
    </xf>
    <xf numFmtId="0" fontId="15" fillId="0" borderId="0" xfId="0" applyFont="1" applyAlignment="1">
      <alignment horizontal="justify"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23" fillId="0" borderId="0" xfId="0" applyFont="1" applyAlignment="1">
      <alignment horizontal="justify" vertical="center" wrapText="1"/>
    </xf>
    <xf numFmtId="0" fontId="10" fillId="5" borderId="10" xfId="0" applyFont="1" applyFill="1" applyBorder="1" applyAlignment="1">
      <alignment horizontal="center" vertical="center" wrapText="1"/>
    </xf>
    <xf numFmtId="0" fontId="20" fillId="7" borderId="0" xfId="0" applyFont="1" applyFill="1" applyAlignment="1">
      <alignment horizontal="center" vertical="center"/>
    </xf>
    <xf numFmtId="0" fontId="24" fillId="7" borderId="0" xfId="0" applyFont="1" applyFill="1" applyAlignment="1">
      <alignment horizontal="center" vertical="center"/>
    </xf>
    <xf numFmtId="0" fontId="20" fillId="7" borderId="0" xfId="0" applyFont="1" applyFill="1" applyAlignment="1">
      <alignment horizontal="center" vertical="center" wrapText="1"/>
    </xf>
    <xf numFmtId="0" fontId="13" fillId="7" borderId="0" xfId="0" applyFont="1" applyFill="1" applyAlignment="1">
      <alignment horizontal="center" vertical="center" wrapText="1"/>
    </xf>
    <xf numFmtId="0" fontId="10" fillId="5" borderId="16"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5" fillId="0" borderId="0" xfId="0" applyFont="1" applyAlignment="1">
      <alignment horizontal="left" wrapText="1"/>
    </xf>
    <xf numFmtId="0" fontId="13" fillId="0" borderId="0" xfId="0" applyFont="1" applyAlignment="1">
      <alignment horizontal="left" vertical="center" wrapText="1"/>
    </xf>
    <xf numFmtId="0" fontId="10" fillId="0" borderId="0" xfId="0" applyFont="1" applyAlignment="1">
      <alignment horizontal="center" vertical="center" wrapText="1"/>
    </xf>
    <xf numFmtId="0" fontId="15" fillId="7" borderId="0" xfId="0" applyFont="1" applyFill="1" applyAlignment="1">
      <alignment horizontal="center" vertical="center" wrapText="1"/>
    </xf>
    <xf numFmtId="0" fontId="10" fillId="0" borderId="0" xfId="0" applyFont="1" applyAlignment="1">
      <alignment horizontal="center"/>
    </xf>
    <xf numFmtId="0" fontId="10" fillId="0" borderId="6" xfId="0" applyFont="1" applyBorder="1" applyAlignment="1">
      <alignment horizontal="center"/>
    </xf>
    <xf numFmtId="0" fontId="15" fillId="7" borderId="0" xfId="0" applyFont="1" applyFill="1" applyAlignment="1">
      <alignment horizontal="center"/>
    </xf>
    <xf numFmtId="0" fontId="20" fillId="7" borderId="0" xfId="0" applyFont="1" applyFill="1" applyAlignment="1">
      <alignment horizontal="center"/>
    </xf>
    <xf numFmtId="0" fontId="13" fillId="0" borderId="0" xfId="0" applyFont="1" applyAlignment="1">
      <alignment horizontal="left" vertical="center"/>
    </xf>
    <xf numFmtId="167" fontId="10" fillId="11" borderId="8" xfId="0" applyNumberFormat="1" applyFont="1" applyFill="1" applyBorder="1" applyAlignment="1">
      <alignment horizontal="center" vertical="center" wrapText="1"/>
    </xf>
    <xf numFmtId="0" fontId="13" fillId="7" borderId="0" xfId="0" applyFont="1" applyFill="1" applyAlignment="1">
      <alignment horizontal="left" vertical="center" wrapText="1"/>
    </xf>
    <xf numFmtId="0" fontId="11" fillId="5" borderId="10" xfId="0" applyFont="1" applyFill="1" applyBorder="1" applyAlignment="1">
      <alignment horizontal="center" vertical="center" wrapText="1"/>
    </xf>
    <xf numFmtId="0" fontId="10" fillId="11" borderId="0" xfId="0" applyFont="1" applyFill="1" applyAlignment="1">
      <alignment horizontal="center" vertical="center" wrapText="1"/>
    </xf>
    <xf numFmtId="167" fontId="10" fillId="11" borderId="11" xfId="0" applyNumberFormat="1" applyFont="1" applyFill="1" applyBorder="1" applyAlignment="1">
      <alignment horizontal="center" vertical="center" wrapText="1"/>
    </xf>
    <xf numFmtId="0" fontId="21" fillId="0" borderId="0" xfId="0" applyFont="1" applyAlignment="1">
      <alignment horizontal="center" vertical="center"/>
    </xf>
    <xf numFmtId="0" fontId="15" fillId="7" borderId="0" xfId="0" applyFont="1" applyFill="1" applyAlignment="1">
      <alignment horizontal="left"/>
    </xf>
    <xf numFmtId="167" fontId="10" fillId="11" borderId="10" xfId="0" applyNumberFormat="1" applyFont="1" applyFill="1" applyBorder="1" applyAlignment="1">
      <alignment horizontal="center" vertical="center" wrapText="1"/>
    </xf>
    <xf numFmtId="0" fontId="21" fillId="0" borderId="0" xfId="0" applyFont="1" applyAlignment="1">
      <alignment horizontal="center"/>
    </xf>
    <xf numFmtId="167" fontId="15" fillId="7" borderId="8" xfId="0" applyNumberFormat="1" applyFont="1" applyFill="1" applyBorder="1" applyAlignment="1">
      <alignment horizontal="left" vertical="center"/>
    </xf>
    <xf numFmtId="0" fontId="23" fillId="0" borderId="0" xfId="0" applyFont="1" applyAlignment="1">
      <alignment vertical="center"/>
    </xf>
    <xf numFmtId="0" fontId="23" fillId="0" borderId="6" xfId="0" applyFont="1" applyBorder="1" applyAlignment="1">
      <alignment vertical="center"/>
    </xf>
    <xf numFmtId="0" fontId="10"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5" fillId="7" borderId="0" xfId="0" applyFont="1" applyFill="1" applyAlignment="1">
      <alignment horizontal="left" vertical="center"/>
    </xf>
    <xf numFmtId="0" fontId="10" fillId="0" borderId="19"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0" xfId="0" applyFont="1" applyBorder="1" applyAlignment="1">
      <alignment horizontal="center"/>
    </xf>
    <xf numFmtId="49" fontId="20" fillId="0" borderId="0" xfId="0" applyNumberFormat="1" applyFont="1" applyAlignment="1">
      <alignment vertical="center"/>
    </xf>
    <xf numFmtId="49" fontId="21" fillId="5" borderId="0" xfId="0" applyNumberFormat="1" applyFont="1" applyFill="1" applyAlignment="1">
      <alignment horizontal="justify" vertical="center"/>
    </xf>
    <xf numFmtId="49" fontId="20" fillId="0" borderId="0" xfId="0" applyNumberFormat="1" applyFont="1" applyAlignment="1">
      <alignment horizontal="left" vertical="top" wrapText="1"/>
    </xf>
    <xf numFmtId="49" fontId="20" fillId="0" borderId="0" xfId="0" applyNumberFormat="1" applyFont="1" applyAlignment="1">
      <alignment horizontal="left" vertical="top"/>
    </xf>
    <xf numFmtId="0" fontId="11" fillId="0" borderId="2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0" fillId="8" borderId="0" xfId="0" applyFont="1" applyFill="1" applyAlignment="1">
      <alignment horizontal="center" vertical="center" wrapText="1"/>
    </xf>
    <xf numFmtId="0" fontId="10" fillId="8" borderId="6" xfId="0" applyFont="1" applyFill="1" applyBorder="1" applyAlignment="1">
      <alignment horizontal="center" vertical="center" wrapText="1"/>
    </xf>
    <xf numFmtId="49" fontId="20" fillId="0" borderId="0" xfId="0" applyNumberFormat="1" applyFont="1" applyAlignment="1">
      <alignment horizontal="justify" vertical="center" wrapText="1"/>
    </xf>
    <xf numFmtId="49" fontId="21" fillId="0" borderId="0" xfId="0" applyNumberFormat="1" applyFont="1" applyAlignment="1">
      <alignment vertical="center" wrapText="1"/>
    </xf>
    <xf numFmtId="49" fontId="21" fillId="0" borderId="10" xfId="0" applyNumberFormat="1" applyFont="1" applyBorder="1" applyAlignment="1">
      <alignment horizontal="center" vertical="center"/>
    </xf>
    <xf numFmtId="49" fontId="21" fillId="0" borderId="0" xfId="0" applyNumberFormat="1" applyFont="1" applyAlignment="1">
      <alignment horizontal="center" vertical="center" wrapText="1"/>
    </xf>
    <xf numFmtId="49" fontId="21" fillId="0" borderId="6" xfId="0" applyNumberFormat="1" applyFont="1" applyBorder="1" applyAlignment="1">
      <alignment horizontal="center" vertical="center" wrapText="1"/>
    </xf>
    <xf numFmtId="49" fontId="21" fillId="0" borderId="0" xfId="0" applyNumberFormat="1" applyFont="1" applyAlignment="1">
      <alignment horizontal="center" vertical="center"/>
    </xf>
    <xf numFmtId="49" fontId="21" fillId="0" borderId="6" xfId="0" applyNumberFormat="1" applyFont="1" applyBorder="1" applyAlignment="1">
      <alignment horizontal="center" vertical="center"/>
    </xf>
    <xf numFmtId="49" fontId="21" fillId="0" borderId="24" xfId="0" applyNumberFormat="1" applyFont="1" applyBorder="1" applyAlignment="1">
      <alignment horizontal="center" vertical="center"/>
    </xf>
    <xf numFmtId="49" fontId="29" fillId="0" borderId="0" xfId="0" applyNumberFormat="1" applyFont="1" applyAlignment="1">
      <alignment horizontal="justify" vertical="center" wrapText="1"/>
    </xf>
    <xf numFmtId="49" fontId="21" fillId="0" borderId="0" xfId="0" applyNumberFormat="1" applyFont="1" applyAlignment="1">
      <alignment horizontal="justify" vertical="center" wrapText="1"/>
    </xf>
    <xf numFmtId="49" fontId="29" fillId="0" borderId="0" xfId="0" applyNumberFormat="1" applyFont="1" applyAlignment="1">
      <alignment horizontal="justify" vertical="center"/>
    </xf>
    <xf numFmtId="49" fontId="21" fillId="0" borderId="0" xfId="0" applyNumberFormat="1" applyFont="1" applyAlignment="1"/>
    <xf numFmtId="49" fontId="20" fillId="0" borderId="0" xfId="0" applyNumberFormat="1" applyFont="1" applyAlignment="1">
      <alignment horizontal="left" vertical="center"/>
    </xf>
    <xf numFmtId="49" fontId="20" fillId="0" borderId="0" xfId="0" applyNumberFormat="1" applyFont="1" applyAlignment="1">
      <alignment horizontal="justify" vertical="center"/>
    </xf>
    <xf numFmtId="0" fontId="11" fillId="8" borderId="0" xfId="0" applyFont="1" applyFill="1" applyAlignment="1">
      <alignment horizontal="center" vertical="center" wrapText="1"/>
    </xf>
    <xf numFmtId="0" fontId="11" fillId="8" borderId="10" xfId="0" applyFont="1" applyFill="1" applyBorder="1" applyAlignment="1">
      <alignment horizontal="center" vertical="center" wrapText="1"/>
    </xf>
    <xf numFmtId="0" fontId="11" fillId="8" borderId="24"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0" fillId="8" borderId="20"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10" fillId="8" borderId="10" xfId="0" applyFont="1" applyFill="1" applyBorder="1" applyAlignment="1">
      <alignment horizontal="center" vertical="center" wrapText="1"/>
    </xf>
    <xf numFmtId="9" fontId="21" fillId="8" borderId="0" xfId="0" applyNumberFormat="1" applyFont="1" applyFill="1" applyAlignment="1">
      <alignment horizontal="center" vertical="center" wrapText="1"/>
    </xf>
    <xf numFmtId="0" fontId="20" fillId="0" borderId="0" xfId="0" applyFont="1" applyAlignment="1">
      <alignment horizontal="center" vertical="center"/>
    </xf>
    <xf numFmtId="0" fontId="20" fillId="0" borderId="5" xfId="0" applyFont="1" applyBorder="1" applyAlignment="1">
      <alignment horizontal="center" wrapText="1"/>
    </xf>
    <xf numFmtId="0" fontId="21" fillId="8" borderId="7" xfId="0" applyFont="1" applyFill="1" applyBorder="1" applyAlignment="1">
      <alignment horizontal="center" vertical="center" wrapText="1"/>
    </xf>
    <xf numFmtId="0" fontId="21" fillId="8" borderId="8"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0" fillId="0" borderId="6" xfId="0" applyFont="1" applyBorder="1" applyAlignment="1">
      <alignment horizontal="center" vertical="center"/>
    </xf>
    <xf numFmtId="0" fontId="15" fillId="8" borderId="21"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15" fillId="8" borderId="0" xfId="0" applyFont="1" applyFill="1" applyAlignment="1">
      <alignment horizontal="center" vertical="center" wrapText="1"/>
    </xf>
    <xf numFmtId="0" fontId="10" fillId="8" borderId="27" xfId="0" applyFont="1" applyFill="1" applyBorder="1" applyAlignment="1">
      <alignment horizontal="center" vertical="center" wrapText="1"/>
    </xf>
    <xf numFmtId="0" fontId="10" fillId="8" borderId="18" xfId="0" applyFont="1" applyFill="1" applyBorder="1" applyAlignment="1">
      <alignment horizontal="center" vertical="center" wrapText="1"/>
    </xf>
    <xf numFmtId="0" fontId="15" fillId="8" borderId="0" xfId="0" applyFont="1" applyFill="1" applyAlignment="1">
      <alignment horizontal="center" vertical="center"/>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0" fillId="8" borderId="29" xfId="0" applyFont="1" applyFill="1" applyBorder="1" applyAlignment="1">
      <alignment horizontal="center" vertical="center" wrapText="1"/>
    </xf>
    <xf numFmtId="0" fontId="10" fillId="8" borderId="30" xfId="0" applyFont="1" applyFill="1" applyBorder="1" applyAlignment="1">
      <alignment horizontal="center" vertical="center" wrapText="1"/>
    </xf>
    <xf numFmtId="0" fontId="21" fillId="0" borderId="0" xfId="0" applyFont="1" applyAlignment="1">
      <alignment horizontal="center" vertical="center" wrapText="1"/>
    </xf>
    <xf numFmtId="0" fontId="21" fillId="8" borderId="43"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21" fillId="0" borderId="10" xfId="0" applyFont="1" applyBorder="1" applyAlignment="1">
      <alignment horizont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5"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wrapText="1"/>
    </xf>
    <xf numFmtId="0" fontId="21" fillId="0" borderId="0" xfId="0" applyFont="1" applyAlignment="1">
      <alignment vertical="center" wrapText="1"/>
    </xf>
    <xf numFmtId="0" fontId="21" fillId="0" borderId="6" xfId="0" applyFont="1" applyBorder="1" applyAlignment="1">
      <alignment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6" xfId="0" applyFont="1" applyBorder="1" applyAlignment="1">
      <alignment horizontal="center" vertical="center"/>
    </xf>
    <xf numFmtId="0" fontId="21" fillId="0" borderId="19" xfId="0" applyFont="1" applyBorder="1" applyAlignment="1">
      <alignment horizontal="center"/>
    </xf>
    <xf numFmtId="0" fontId="21" fillId="0" borderId="20" xfId="0" applyFont="1" applyBorder="1" applyAlignment="1">
      <alignment horizontal="center"/>
    </xf>
    <xf numFmtId="0" fontId="21" fillId="0" borderId="21" xfId="0" applyFont="1" applyBorder="1" applyAlignment="1">
      <alignment horizontal="center"/>
    </xf>
    <xf numFmtId="0" fontId="21" fillId="0" borderId="24" xfId="0" applyFont="1" applyBorder="1" applyAlignment="1">
      <alignment horizontal="center"/>
    </xf>
    <xf numFmtId="0" fontId="21" fillId="0" borderId="6" xfId="0" applyFont="1" applyBorder="1" applyAlignment="1">
      <alignment horizontal="center" vertical="center" wrapText="1"/>
    </xf>
    <xf numFmtId="0" fontId="21" fillId="0" borderId="29" xfId="0" applyFont="1" applyBorder="1" applyAlignment="1">
      <alignment horizontal="center"/>
    </xf>
    <xf numFmtId="0" fontId="21" fillId="0" borderId="30" xfId="0" applyFont="1" applyBorder="1" applyAlignment="1">
      <alignment horizontal="center"/>
    </xf>
    <xf numFmtId="0" fontId="21" fillId="0" borderId="19" xfId="0" applyFont="1" applyBorder="1" applyAlignment="1">
      <alignment horizontal="center" wrapText="1"/>
    </xf>
    <xf numFmtId="0" fontId="21" fillId="0" borderId="0" xfId="10" applyFont="1" applyAlignment="1">
      <alignment horizontal="center" vertical="center" wrapText="1"/>
    </xf>
    <xf numFmtId="0" fontId="21" fillId="0" borderId="6" xfId="10" applyFont="1" applyBorder="1" applyAlignment="1">
      <alignment horizontal="center" vertical="center" wrapText="1"/>
    </xf>
    <xf numFmtId="0" fontId="21" fillId="0" borderId="10" xfId="10" applyFont="1" applyBorder="1" applyAlignment="1">
      <alignment horizontal="center" vertical="center" wrapText="1"/>
    </xf>
    <xf numFmtId="0" fontId="21" fillId="0" borderId="6" xfId="0" applyFont="1" applyBorder="1" applyAlignment="1">
      <alignment horizontal="left"/>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left"/>
    </xf>
    <xf numFmtId="0" fontId="21" fillId="11" borderId="7" xfId="0" applyFont="1" applyFill="1" applyBorder="1" applyAlignment="1">
      <alignment horizontal="left"/>
    </xf>
    <xf numFmtId="0" fontId="21" fillId="11" borderId="10" xfId="0" applyFont="1" applyFill="1" applyBorder="1" applyAlignment="1">
      <alignment horizontal="left"/>
    </xf>
    <xf numFmtId="0" fontId="21" fillId="0" borderId="10" xfId="13" applyFont="1" applyBorder="1" applyAlignment="1">
      <alignment horizontal="center" vertical="center"/>
    </xf>
    <xf numFmtId="0" fontId="21" fillId="0" borderId="37" xfId="13" applyFont="1" applyBorder="1" applyAlignment="1">
      <alignment horizontal="center" vertical="center"/>
    </xf>
    <xf numFmtId="0" fontId="21" fillId="0" borderId="12" xfId="13" applyFont="1" applyBorder="1" applyAlignment="1">
      <alignment horizontal="center" vertical="center"/>
    </xf>
    <xf numFmtId="0" fontId="13" fillId="0" borderId="0" xfId="0" applyFont="1" applyAlignment="1">
      <alignment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0" fillId="8" borderId="0" xfId="0" applyFont="1" applyFill="1" applyBorder="1" applyAlignment="1">
      <alignment horizontal="center" vertical="center"/>
    </xf>
  </cellXfs>
  <cellStyles count="25">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eadingTable 19" xfId="20" xr:uid="{2F174C6E-B88C-4A96-97DD-AE749594E9F1}"/>
    <cellStyle name="Komma" xfId="21" builtinId="3"/>
    <cellStyle name="Komma 2" xfId="22" xr:uid="{81279B1E-4A30-47D1-829B-F9E890371D47}"/>
    <cellStyle name="Komma 3" xfId="24" xr:uid="{B60C9A63-C697-48B7-9A8D-A6D0957F19E3}"/>
    <cellStyle name="Kopf einzelne" xfId="16" xr:uid="{4B2FD90B-5DE7-4AE0-927C-864230F21265}"/>
    <cellStyle name="Kopf erste" xfId="18" xr:uid="{F3701991-8B6E-4E6D-B49F-6DB83A8B0E54}"/>
    <cellStyle name="Link" xfId="9" builtinId="8"/>
    <cellStyle name="Normal 2" xfId="2" xr:uid="{00000000-0005-0000-0000-000007000000}"/>
    <cellStyle name="Normal 2 2" xfId="11" xr:uid="{00000000-0005-0000-0000-000008000000}"/>
    <cellStyle name="Normal 2 2 2" xfId="8" xr:uid="{00000000-0005-0000-0000-000009000000}"/>
    <cellStyle name="Normal 4" xfId="13" xr:uid="{D197297F-704E-4B54-9E74-AFD1163EA3A8}"/>
    <cellStyle name="Normal_20 OPR" xfId="10" xr:uid="{00000000-0005-0000-0000-00000A000000}"/>
    <cellStyle name="optionalExposure" xfId="7" xr:uid="{00000000-0005-0000-0000-00000B000000}"/>
    <cellStyle name="optionalExposure 12" xfId="19" xr:uid="{358C4207-2EC1-47D4-9ADE-E8DCF164198A}"/>
    <cellStyle name="Prozent" xfId="12" builtinId="5"/>
    <cellStyle name="Standard" xfId="0" builtinId="0"/>
    <cellStyle name="Standard 2" xfId="15" xr:uid="{868AB3C9-D0CC-49D9-870B-7AB1C53610B5}"/>
    <cellStyle name="Standard 3" xfId="14" xr:uid="{D7082F74-00A7-4460-9642-3C3BE22EDCF6}"/>
    <cellStyle name="Standard 3 2" xfId="23" xr:uid="{D607826D-6D2D-4C34-A853-0570448D50A8}"/>
    <cellStyle name="Summe" xfId="17" xr:uid="{E978ED61-9AEE-4479-ABC4-CABAF7EE765D}"/>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84A38"/>
      <color rgb="FF007858"/>
      <color rgb="FFFFFFCC"/>
      <color rgb="FF489A7D"/>
      <color rgb="FFB1D7CD"/>
      <color rgb="FFF08D8D"/>
      <color rgb="FFEFF7F5"/>
      <color rgb="FF990000"/>
      <color rgb="FFC00000"/>
      <color rgb="FF6E14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66"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2.xml"/><Relationship Id="rId67"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1866900</xdr:colOff>
      <xdr:row>76</xdr:row>
      <xdr:rowOff>152400</xdr:rowOff>
    </xdr:from>
    <xdr:to>
      <xdr:col>12</xdr:col>
      <xdr:colOff>107157</xdr:colOff>
      <xdr:row>86</xdr:row>
      <xdr:rowOff>38100</xdr:rowOff>
    </xdr:to>
    <xdr:sp macro="" textlink="">
      <xdr:nvSpPr>
        <xdr:cNvPr id="2" name="AutoShape 1">
          <a:extLst>
            <a:ext uri="{FF2B5EF4-FFF2-40B4-BE49-F238E27FC236}">
              <a16:creationId xmlns:a16="http://schemas.microsoft.com/office/drawing/2014/main" id="{D2017680-07EF-4530-92E1-78F33E395668}"/>
            </a:ext>
          </a:extLst>
        </xdr:cNvPr>
        <xdr:cNvSpPr>
          <a:spLocks noChangeAspect="1" noChangeArrowheads="1"/>
        </xdr:cNvSpPr>
      </xdr:nvSpPr>
      <xdr:spPr bwMode="auto">
        <a:xfrm>
          <a:off x="3848100" y="34480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_Archiv/LI1%20-%20Backup%202022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skargl\Local%20Settings\Temporary%20Internet%20Files\OLKB\TBSK2007DB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3"/>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
      <sheetName val="Overview"/>
      <sheetName val="01act"/>
      <sheetName val="02act"/>
      <sheetName val="03bud"/>
      <sheetName val="04"/>
      <sheetName val="05"/>
      <sheetName val="06"/>
      <sheetName val="07"/>
      <sheetName val="op.costs&amp;other"/>
      <sheetName val="keyfacts"/>
      <sheetName val="ROE"/>
      <sheetName val="CIR"/>
      <sheetName val="chart1"/>
      <sheetName val="chart2"/>
      <sheetName val="chart3"/>
      <sheetName val="chart 4"/>
      <sheetName val="CHART"/>
      <sheetName val="CORP"/>
      <sheetName val="INST"/>
      <sheetName val="RET"/>
      <sheetName val="PR"/>
      <sheetName val="TR"/>
      <sheetName val="ROE2"/>
      <sheetName val="°"/>
      <sheetName val="ROE bilanziell chart"/>
      <sheetName val="CIR II"/>
      <sheetName val="Auswertung Bereich kurz"/>
      <sheetName val="Chart cover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007858"/>
    <pageSetUpPr fitToPage="1"/>
  </sheetPr>
  <dimension ref="B1:O94"/>
  <sheetViews>
    <sheetView showGridLines="0" tabSelected="1" topLeftCell="A45" zoomScaleNormal="100" workbookViewId="0">
      <selection activeCell="A55" sqref="A55"/>
    </sheetView>
  </sheetViews>
  <sheetFormatPr baseColWidth="10" defaultColWidth="9.140625" defaultRowHeight="16.5" x14ac:dyDescent="0.3"/>
  <cols>
    <col min="1" max="1" width="9.140625" style="1"/>
    <col min="2" max="2" width="9.140625" style="2"/>
    <col min="3" max="3" width="8.7109375" style="748" customWidth="1"/>
    <col min="4" max="4" width="13.7109375" style="396" customWidth="1"/>
    <col min="5" max="5" width="178" style="398" customWidth="1"/>
    <col min="6" max="6" width="18.140625" style="1" customWidth="1"/>
    <col min="7" max="16384" width="9.140625" style="1"/>
  </cols>
  <sheetData>
    <row r="1" spans="2:15" ht="20.25" x14ac:dyDescent="0.3">
      <c r="B1" s="935" t="str">
        <f>"OLB AG - Offenlegung gemäß Teil 8 CRR - quantitativer Teil per "&amp; Stichtag</f>
        <v>OLB AG - Offenlegung gemäß Teil 8 CRR - quantitativer Teil per 31.12.2023</v>
      </c>
      <c r="C1" s="935"/>
      <c r="D1" s="935"/>
      <c r="E1" s="935"/>
      <c r="F1" s="742"/>
      <c r="G1" s="742"/>
      <c r="H1" s="742"/>
      <c r="I1" s="742"/>
      <c r="J1" s="742"/>
      <c r="K1" s="742"/>
      <c r="L1" s="742"/>
      <c r="M1" s="742"/>
      <c r="N1" s="742"/>
    </row>
    <row r="2" spans="2:15" x14ac:dyDescent="0.3">
      <c r="B2" s="936" t="s">
        <v>0</v>
      </c>
      <c r="C2" s="936"/>
      <c r="D2" s="936"/>
      <c r="E2" s="936"/>
      <c r="F2" s="742"/>
      <c r="G2" s="742"/>
      <c r="H2" s="742"/>
      <c r="I2" s="742"/>
      <c r="J2" s="742"/>
      <c r="K2" s="742"/>
      <c r="L2" s="742"/>
      <c r="M2" s="742"/>
      <c r="N2" s="742"/>
    </row>
    <row r="3" spans="2:15" x14ac:dyDescent="0.3">
      <c r="F3" s="742"/>
      <c r="G3" s="742"/>
      <c r="H3" s="742"/>
      <c r="I3" s="742"/>
      <c r="J3" s="742"/>
      <c r="K3" s="742"/>
      <c r="L3" s="742"/>
      <c r="M3" s="742"/>
      <c r="N3" s="742"/>
      <c r="O3" s="742"/>
    </row>
    <row r="4" spans="2:15" s="744" customFormat="1" x14ac:dyDescent="0.3">
      <c r="B4" s="741" t="s">
        <v>1</v>
      </c>
      <c r="C4" s="741" t="s">
        <v>2</v>
      </c>
      <c r="D4" s="741" t="s">
        <v>3</v>
      </c>
      <c r="E4" s="741" t="s">
        <v>4</v>
      </c>
      <c r="F4" s="743"/>
      <c r="G4" s="743"/>
      <c r="H4" s="743"/>
      <c r="I4" s="743"/>
      <c r="J4" s="743"/>
      <c r="K4" s="743"/>
      <c r="L4" s="743"/>
      <c r="M4" s="743"/>
      <c r="N4" s="743"/>
      <c r="O4" s="743"/>
    </row>
    <row r="5" spans="2:15" s="397" customFormat="1" ht="15.75" customHeight="1" x14ac:dyDescent="0.3">
      <c r="B5" s="938" t="s">
        <v>5</v>
      </c>
      <c r="C5" s="938"/>
      <c r="D5" s="938"/>
      <c r="E5" s="938"/>
    </row>
    <row r="6" spans="2:15" ht="18.75" customHeight="1" x14ac:dyDescent="0.3">
      <c r="B6" s="934">
        <v>1</v>
      </c>
      <c r="C6" s="934" t="s">
        <v>6</v>
      </c>
      <c r="D6" s="396" t="s">
        <v>7</v>
      </c>
      <c r="E6" s="745" t="s">
        <v>8</v>
      </c>
      <c r="F6" s="742"/>
      <c r="G6" s="742"/>
      <c r="H6" s="742"/>
      <c r="I6" s="742"/>
      <c r="J6" s="742"/>
      <c r="K6" s="742"/>
      <c r="L6" s="742"/>
      <c r="M6" s="742"/>
      <c r="N6" s="742"/>
      <c r="O6" s="742"/>
    </row>
    <row r="7" spans="2:15" x14ac:dyDescent="0.3">
      <c r="B7" s="934"/>
      <c r="C7" s="934"/>
      <c r="D7" s="396" t="s">
        <v>9</v>
      </c>
      <c r="E7" s="745" t="s">
        <v>10</v>
      </c>
      <c r="F7" s="742"/>
      <c r="G7" s="742"/>
      <c r="H7" s="742"/>
      <c r="I7" s="742"/>
      <c r="J7" s="742"/>
      <c r="K7" s="742"/>
      <c r="L7" s="742"/>
      <c r="M7" s="742"/>
      <c r="N7" s="742"/>
      <c r="O7" s="742"/>
    </row>
    <row r="8" spans="2:15" x14ac:dyDescent="0.3">
      <c r="C8" s="396"/>
      <c r="E8" s="745"/>
      <c r="F8" s="742"/>
      <c r="G8" s="742"/>
      <c r="H8" s="742"/>
      <c r="I8" s="742"/>
      <c r="J8" s="742"/>
      <c r="K8" s="742"/>
      <c r="L8" s="742"/>
      <c r="M8" s="742"/>
      <c r="N8" s="742"/>
      <c r="O8" s="742"/>
    </row>
    <row r="9" spans="2:15" x14ac:dyDescent="0.3">
      <c r="B9" s="940" t="s">
        <v>11</v>
      </c>
      <c r="C9" s="940"/>
      <c r="D9" s="940"/>
      <c r="E9" s="940"/>
    </row>
    <row r="10" spans="2:15" x14ac:dyDescent="0.3">
      <c r="B10" s="934">
        <v>3</v>
      </c>
      <c r="C10" s="934" t="s">
        <v>12</v>
      </c>
      <c r="D10" s="396" t="s">
        <v>13</v>
      </c>
      <c r="E10" s="745" t="s">
        <v>14</v>
      </c>
    </row>
    <row r="11" spans="2:15" x14ac:dyDescent="0.3">
      <c r="B11" s="934"/>
      <c r="C11" s="934"/>
      <c r="D11" s="396" t="s">
        <v>15</v>
      </c>
      <c r="E11" s="745" t="s">
        <v>16</v>
      </c>
    </row>
    <row r="12" spans="2:15" ht="17.100000000000001" customHeight="1" x14ac:dyDescent="0.3">
      <c r="B12" s="396"/>
      <c r="C12" s="396"/>
      <c r="E12" s="745"/>
    </row>
    <row r="13" spans="2:15" x14ac:dyDescent="0.3">
      <c r="B13" s="939" t="s">
        <v>17</v>
      </c>
      <c r="C13" s="939"/>
      <c r="D13" s="939"/>
      <c r="E13" s="939"/>
    </row>
    <row r="14" spans="2:15" ht="16.5" customHeight="1" x14ac:dyDescent="0.3">
      <c r="B14" s="933">
        <v>4</v>
      </c>
      <c r="C14" s="933" t="s">
        <v>18</v>
      </c>
      <c r="D14" s="396" t="s">
        <v>19</v>
      </c>
      <c r="E14" s="745" t="s">
        <v>20</v>
      </c>
      <c r="F14" s="742"/>
      <c r="G14" s="742"/>
      <c r="H14" s="742"/>
      <c r="I14" s="742"/>
      <c r="J14" s="742"/>
      <c r="K14" s="742"/>
      <c r="L14" s="742"/>
      <c r="M14" s="742"/>
      <c r="N14" s="742"/>
      <c r="O14" s="742"/>
    </row>
    <row r="15" spans="2:15" ht="17.100000000000001" customHeight="1" x14ac:dyDescent="0.3">
      <c r="B15" s="934"/>
      <c r="C15" s="934"/>
      <c r="D15" s="396" t="s">
        <v>21</v>
      </c>
      <c r="E15" s="745" t="s">
        <v>22</v>
      </c>
      <c r="F15" s="742"/>
      <c r="G15" s="742"/>
      <c r="H15" s="742"/>
      <c r="I15" s="742"/>
      <c r="J15" s="742"/>
      <c r="K15" s="742"/>
      <c r="L15" s="742"/>
      <c r="M15" s="742"/>
      <c r="N15" s="742"/>
      <c r="O15" s="742"/>
    </row>
    <row r="16" spans="2:15" ht="17.100000000000001" customHeight="1" x14ac:dyDescent="0.3">
      <c r="B16" s="934"/>
      <c r="C16" s="934"/>
      <c r="D16" s="396" t="s">
        <v>23</v>
      </c>
      <c r="E16" s="745" t="s">
        <v>24</v>
      </c>
    </row>
    <row r="17" spans="2:15" ht="17.100000000000001" customHeight="1" x14ac:dyDescent="0.3">
      <c r="B17" s="934"/>
      <c r="C17" s="934"/>
      <c r="D17" s="396" t="s">
        <v>23</v>
      </c>
      <c r="E17" s="745" t="s">
        <v>25</v>
      </c>
    </row>
    <row r="18" spans="2:15" ht="17.100000000000001" customHeight="1" x14ac:dyDescent="0.3">
      <c r="B18" s="934"/>
      <c r="C18" s="934"/>
      <c r="D18" s="396" t="s">
        <v>23</v>
      </c>
      <c r="E18" s="745" t="s">
        <v>26</v>
      </c>
    </row>
    <row r="19" spans="2:15" ht="17.100000000000001" customHeight="1" x14ac:dyDescent="0.3">
      <c r="B19" s="396"/>
      <c r="C19" s="396"/>
      <c r="E19" s="745"/>
    </row>
    <row r="20" spans="2:15" x14ac:dyDescent="0.3">
      <c r="B20" s="939" t="s">
        <v>27</v>
      </c>
      <c r="C20" s="939"/>
      <c r="D20" s="939"/>
      <c r="E20" s="939"/>
    </row>
    <row r="21" spans="2:15" x14ac:dyDescent="0.3">
      <c r="B21" s="934">
        <v>5</v>
      </c>
      <c r="C21" s="934" t="s">
        <v>28</v>
      </c>
      <c r="D21" s="396" t="s">
        <v>29</v>
      </c>
      <c r="E21" s="745" t="s">
        <v>30</v>
      </c>
      <c r="F21" s="742"/>
      <c r="G21" s="742"/>
      <c r="H21" s="742"/>
      <c r="I21" s="742"/>
      <c r="J21" s="742"/>
      <c r="K21" s="742"/>
      <c r="L21" s="742"/>
      <c r="M21" s="742"/>
      <c r="N21" s="742"/>
      <c r="O21" s="742"/>
    </row>
    <row r="22" spans="2:15" ht="17.25" customHeight="1" x14ac:dyDescent="0.3">
      <c r="B22" s="934"/>
      <c r="C22" s="934"/>
      <c r="D22" s="396" t="s">
        <v>31</v>
      </c>
      <c r="E22" s="745" t="s">
        <v>32</v>
      </c>
      <c r="F22" s="742"/>
      <c r="G22" s="742"/>
      <c r="H22" s="742"/>
      <c r="I22" s="742"/>
      <c r="J22" s="742"/>
      <c r="K22" s="742"/>
      <c r="L22" s="742"/>
      <c r="M22" s="742"/>
      <c r="N22" s="742"/>
      <c r="O22" s="742"/>
    </row>
    <row r="23" spans="2:15" ht="17.25" customHeight="1" x14ac:dyDescent="0.3">
      <c r="C23" s="396"/>
      <c r="E23" s="745"/>
      <c r="F23" s="742"/>
      <c r="G23" s="742"/>
      <c r="H23" s="742"/>
      <c r="I23" s="742"/>
      <c r="J23" s="742"/>
      <c r="K23" s="742"/>
      <c r="L23" s="742"/>
      <c r="M23" s="742"/>
      <c r="N23" s="742"/>
      <c r="O23" s="742"/>
    </row>
    <row r="24" spans="2:15" x14ac:dyDescent="0.3">
      <c r="B24" s="939" t="s">
        <v>33</v>
      </c>
      <c r="C24" s="939"/>
      <c r="D24" s="939"/>
      <c r="E24" s="939"/>
    </row>
    <row r="25" spans="2:15" ht="17.25" customHeight="1" x14ac:dyDescent="0.3">
      <c r="B25" s="934">
        <v>6</v>
      </c>
      <c r="C25" s="934" t="s">
        <v>34</v>
      </c>
      <c r="D25" s="396" t="s">
        <v>35</v>
      </c>
      <c r="E25" s="745" t="s">
        <v>36</v>
      </c>
      <c r="F25" s="742"/>
      <c r="G25" s="742"/>
      <c r="H25" s="742"/>
      <c r="I25" s="742"/>
      <c r="J25" s="742"/>
      <c r="K25" s="742"/>
      <c r="L25" s="742"/>
      <c r="M25" s="742"/>
      <c r="N25" s="742"/>
      <c r="O25" s="742"/>
    </row>
    <row r="26" spans="2:15" x14ac:dyDescent="0.3">
      <c r="B26" s="934"/>
      <c r="C26" s="934"/>
      <c r="D26" s="396" t="s">
        <v>37</v>
      </c>
      <c r="E26" s="745" t="s">
        <v>38</v>
      </c>
      <c r="F26" s="742"/>
      <c r="G26" s="742"/>
      <c r="H26" s="742"/>
      <c r="I26" s="742"/>
      <c r="J26" s="742"/>
      <c r="K26" s="742"/>
      <c r="L26" s="742"/>
      <c r="M26" s="742"/>
      <c r="N26" s="742"/>
      <c r="O26" s="742"/>
    </row>
    <row r="27" spans="2:15" ht="17.25" customHeight="1" x14ac:dyDescent="0.3">
      <c r="B27" s="934"/>
      <c r="C27" s="934"/>
      <c r="D27" s="396" t="s">
        <v>39</v>
      </c>
      <c r="E27" s="745" t="s">
        <v>40</v>
      </c>
      <c r="F27" s="742"/>
      <c r="G27" s="742"/>
      <c r="H27" s="742"/>
      <c r="I27" s="742"/>
      <c r="J27" s="742"/>
      <c r="K27" s="742"/>
      <c r="L27" s="742"/>
      <c r="M27" s="742"/>
      <c r="N27" s="742"/>
      <c r="O27" s="742"/>
    </row>
    <row r="28" spans="2:15" ht="17.25" customHeight="1" x14ac:dyDescent="0.3">
      <c r="C28" s="396"/>
      <c r="E28" s="745"/>
      <c r="F28" s="742"/>
      <c r="G28" s="742"/>
      <c r="H28" s="742"/>
      <c r="I28" s="742"/>
      <c r="J28" s="742"/>
      <c r="K28" s="742"/>
      <c r="L28" s="742"/>
      <c r="M28" s="742"/>
      <c r="N28" s="742"/>
      <c r="O28" s="742"/>
    </row>
    <row r="29" spans="2:15" x14ac:dyDescent="0.3">
      <c r="B29" s="937" t="s">
        <v>41</v>
      </c>
      <c r="C29" s="937"/>
      <c r="D29" s="937"/>
      <c r="E29" s="937"/>
    </row>
    <row r="30" spans="2:15" x14ac:dyDescent="0.3">
      <c r="B30" s="934">
        <v>7</v>
      </c>
      <c r="C30" s="934" t="s">
        <v>42</v>
      </c>
      <c r="D30" s="396" t="s">
        <v>43</v>
      </c>
      <c r="E30" s="745" t="s">
        <v>44</v>
      </c>
      <c r="F30" s="742"/>
      <c r="G30" s="742"/>
      <c r="H30" s="742"/>
      <c r="I30" s="742"/>
      <c r="J30" s="742"/>
      <c r="K30" s="742"/>
      <c r="L30" s="742"/>
      <c r="M30" s="742"/>
      <c r="N30" s="742"/>
      <c r="O30" s="742"/>
    </row>
    <row r="31" spans="2:15" x14ac:dyDescent="0.3">
      <c r="B31" s="934"/>
      <c r="C31" s="934"/>
      <c r="D31" s="396" t="s">
        <v>45</v>
      </c>
      <c r="E31" s="745" t="s">
        <v>46</v>
      </c>
      <c r="F31" s="742"/>
      <c r="G31" s="742"/>
      <c r="H31" s="742"/>
      <c r="I31" s="742"/>
      <c r="J31" s="742"/>
      <c r="K31" s="742"/>
      <c r="L31" s="742"/>
      <c r="M31" s="742"/>
      <c r="N31" s="742"/>
      <c r="O31" s="742"/>
    </row>
    <row r="32" spans="2:15" x14ac:dyDescent="0.3">
      <c r="C32" s="396"/>
      <c r="E32" s="745"/>
      <c r="F32" s="742"/>
      <c r="G32" s="742"/>
      <c r="H32" s="742"/>
      <c r="I32" s="742"/>
      <c r="J32" s="742"/>
      <c r="K32" s="742"/>
      <c r="L32" s="742"/>
      <c r="M32" s="742"/>
      <c r="N32" s="742"/>
      <c r="O32" s="742"/>
    </row>
    <row r="33" spans="2:15" x14ac:dyDescent="0.3">
      <c r="B33" s="937" t="s">
        <v>47</v>
      </c>
      <c r="C33" s="937"/>
      <c r="D33" s="937"/>
      <c r="E33" s="937"/>
    </row>
    <row r="34" spans="2:15" ht="17.100000000000001" customHeight="1" x14ac:dyDescent="0.3">
      <c r="B34" s="934">
        <v>8</v>
      </c>
      <c r="C34" s="934" t="s">
        <v>48</v>
      </c>
      <c r="D34" s="396" t="s">
        <v>49</v>
      </c>
      <c r="E34" s="745" t="s">
        <v>50</v>
      </c>
      <c r="F34" s="742"/>
      <c r="G34" s="742"/>
      <c r="H34" s="742"/>
      <c r="I34" s="742"/>
      <c r="J34" s="742"/>
      <c r="K34" s="742"/>
      <c r="L34" s="742"/>
      <c r="M34" s="742"/>
      <c r="N34" s="742"/>
      <c r="O34" s="742"/>
    </row>
    <row r="35" spans="2:15" ht="17.100000000000001" customHeight="1" x14ac:dyDescent="0.3">
      <c r="B35" s="934"/>
      <c r="C35" s="934"/>
      <c r="D35" s="396" t="s">
        <v>51</v>
      </c>
      <c r="E35" s="745" t="s">
        <v>52</v>
      </c>
      <c r="F35" s="742"/>
      <c r="G35" s="742"/>
      <c r="H35" s="742"/>
      <c r="I35" s="742"/>
      <c r="J35" s="742"/>
      <c r="K35" s="742"/>
      <c r="L35" s="742"/>
      <c r="M35" s="742"/>
      <c r="N35" s="742"/>
      <c r="O35" s="742"/>
    </row>
    <row r="36" spans="2:15" ht="17.100000000000001" customHeight="1" x14ac:dyDescent="0.3">
      <c r="B36" s="934"/>
      <c r="C36" s="934"/>
      <c r="D36" s="396" t="s">
        <v>53</v>
      </c>
      <c r="E36" s="745" t="s">
        <v>54</v>
      </c>
      <c r="F36" s="742"/>
      <c r="G36" s="742"/>
      <c r="H36" s="742"/>
      <c r="I36" s="742"/>
      <c r="J36" s="742"/>
      <c r="K36" s="742"/>
      <c r="L36" s="742"/>
      <c r="M36" s="742"/>
      <c r="N36" s="742"/>
      <c r="O36" s="742"/>
    </row>
    <row r="37" spans="2:15" ht="17.100000000000001" customHeight="1" x14ac:dyDescent="0.3">
      <c r="B37" s="934"/>
      <c r="C37" s="934"/>
      <c r="D37" s="396" t="s">
        <v>55</v>
      </c>
      <c r="E37" s="745" t="s">
        <v>56</v>
      </c>
      <c r="F37" s="742"/>
      <c r="G37" s="742"/>
      <c r="H37" s="742"/>
      <c r="I37" s="742"/>
      <c r="J37" s="742"/>
      <c r="K37" s="742"/>
      <c r="L37" s="742"/>
      <c r="M37" s="742"/>
      <c r="N37" s="742"/>
      <c r="O37" s="742"/>
    </row>
    <row r="38" spans="2:15" ht="17.100000000000001" customHeight="1" x14ac:dyDescent="0.3">
      <c r="B38" s="934"/>
      <c r="C38" s="934"/>
      <c r="D38" s="396" t="s">
        <v>57</v>
      </c>
      <c r="E38" s="745" t="s">
        <v>58</v>
      </c>
    </row>
    <row r="39" spans="2:15" x14ac:dyDescent="0.3">
      <c r="B39" s="934"/>
      <c r="C39" s="934"/>
      <c r="D39" s="396" t="s">
        <v>59</v>
      </c>
      <c r="E39" s="745" t="s">
        <v>60</v>
      </c>
      <c r="F39" s="742"/>
      <c r="G39" s="742"/>
      <c r="H39" s="742"/>
      <c r="I39" s="742"/>
      <c r="J39" s="742"/>
      <c r="K39" s="742"/>
      <c r="L39" s="742"/>
      <c r="M39" s="742"/>
      <c r="N39" s="742"/>
      <c r="O39" s="742"/>
    </row>
    <row r="40" spans="2:15" x14ac:dyDescent="0.3">
      <c r="B40" s="934"/>
      <c r="C40" s="934"/>
      <c r="D40" s="396" t="s">
        <v>61</v>
      </c>
      <c r="E40" s="745" t="s">
        <v>62</v>
      </c>
      <c r="F40" s="742"/>
      <c r="G40" s="742"/>
      <c r="H40" s="742"/>
      <c r="I40" s="742"/>
      <c r="J40" s="742"/>
      <c r="K40" s="742"/>
      <c r="L40" s="742"/>
      <c r="M40" s="742"/>
      <c r="N40" s="742"/>
      <c r="O40" s="742"/>
    </row>
    <row r="41" spans="2:15" ht="17.100000000000001" customHeight="1" x14ac:dyDescent="0.3">
      <c r="C41" s="396"/>
      <c r="E41" s="745"/>
    </row>
    <row r="42" spans="2:15" x14ac:dyDescent="0.3">
      <c r="B42" s="937" t="s">
        <v>63</v>
      </c>
      <c r="C42" s="937"/>
      <c r="D42" s="937"/>
      <c r="E42" s="937"/>
    </row>
    <row r="43" spans="2:15" x14ac:dyDescent="0.3">
      <c r="B43" s="2">
        <v>9</v>
      </c>
      <c r="C43" s="396" t="s">
        <v>64</v>
      </c>
      <c r="D43" s="396" t="s">
        <v>65</v>
      </c>
      <c r="E43" s="745" t="s">
        <v>66</v>
      </c>
    </row>
    <row r="44" spans="2:15" x14ac:dyDescent="0.3">
      <c r="C44" s="396"/>
      <c r="E44" s="745"/>
    </row>
    <row r="45" spans="2:15" x14ac:dyDescent="0.3">
      <c r="B45" s="937" t="s">
        <v>67</v>
      </c>
      <c r="C45" s="937"/>
      <c r="D45" s="937"/>
      <c r="E45" s="937"/>
    </row>
    <row r="46" spans="2:15" x14ac:dyDescent="0.3">
      <c r="B46" s="934">
        <v>10</v>
      </c>
      <c r="C46" s="934" t="s">
        <v>68</v>
      </c>
      <c r="D46" s="396" t="s">
        <v>69</v>
      </c>
      <c r="E46" s="745" t="s">
        <v>70</v>
      </c>
    </row>
    <row r="47" spans="2:15" x14ac:dyDescent="0.3">
      <c r="B47" s="934"/>
      <c r="C47" s="934"/>
      <c r="D47" s="396" t="s">
        <v>71</v>
      </c>
      <c r="E47" s="745" t="s">
        <v>72</v>
      </c>
    </row>
    <row r="48" spans="2:15" x14ac:dyDescent="0.3">
      <c r="C48" s="396"/>
      <c r="E48" s="745"/>
    </row>
    <row r="49" spans="2:5" x14ac:dyDescent="0.3">
      <c r="B49" s="937" t="s">
        <v>73</v>
      </c>
      <c r="C49" s="937"/>
      <c r="D49" s="937"/>
      <c r="E49" s="937"/>
    </row>
    <row r="50" spans="2:5" ht="17.100000000000001" customHeight="1" x14ac:dyDescent="0.3">
      <c r="B50" s="933">
        <v>11</v>
      </c>
      <c r="C50" s="933" t="s">
        <v>74</v>
      </c>
      <c r="D50" s="396" t="s">
        <v>75</v>
      </c>
      <c r="E50" s="745" t="s">
        <v>76</v>
      </c>
    </row>
    <row r="51" spans="2:5" ht="17.100000000000001" customHeight="1" x14ac:dyDescent="0.3">
      <c r="B51" s="1084"/>
      <c r="C51" s="1084"/>
      <c r="D51" s="396" t="s">
        <v>75</v>
      </c>
      <c r="E51" s="745" t="s">
        <v>77</v>
      </c>
    </row>
    <row r="52" spans="2:5" ht="17.100000000000001" customHeight="1" x14ac:dyDescent="0.3">
      <c r="B52" s="1084"/>
      <c r="C52" s="1084"/>
      <c r="D52" s="396" t="s">
        <v>78</v>
      </c>
      <c r="E52" s="745" t="s">
        <v>79</v>
      </c>
    </row>
    <row r="53" spans="2:5" ht="17.100000000000001" customHeight="1" x14ac:dyDescent="0.3">
      <c r="B53" s="1084"/>
      <c r="C53" s="1084"/>
      <c r="D53" s="396" t="s">
        <v>80</v>
      </c>
      <c r="E53" s="745" t="s">
        <v>81</v>
      </c>
    </row>
    <row r="54" spans="2:5" ht="17.100000000000001" customHeight="1" x14ac:dyDescent="0.3">
      <c r="B54" s="1084"/>
      <c r="C54" s="1084"/>
      <c r="D54" s="396" t="s">
        <v>82</v>
      </c>
      <c r="E54" s="745" t="s">
        <v>83</v>
      </c>
    </row>
    <row r="55" spans="2:5" ht="17.100000000000001" customHeight="1" x14ac:dyDescent="0.3">
      <c r="B55" s="1084"/>
      <c r="C55" s="1084"/>
      <c r="D55" s="396" t="s">
        <v>84</v>
      </c>
      <c r="E55" s="745" t="s">
        <v>1569</v>
      </c>
    </row>
    <row r="56" spans="2:5" ht="17.100000000000001" customHeight="1" x14ac:dyDescent="0.3">
      <c r="B56" s="1084"/>
      <c r="C56" s="1084"/>
      <c r="D56" s="932" t="s">
        <v>84</v>
      </c>
      <c r="E56" s="745" t="s">
        <v>1567</v>
      </c>
    </row>
    <row r="57" spans="2:5" ht="17.100000000000001" customHeight="1" x14ac:dyDescent="0.3">
      <c r="C57" s="396"/>
      <c r="E57" s="745"/>
    </row>
    <row r="58" spans="2:5" x14ac:dyDescent="0.3">
      <c r="B58" s="937" t="s">
        <v>85</v>
      </c>
      <c r="C58" s="937"/>
      <c r="D58" s="937"/>
      <c r="E58" s="937"/>
    </row>
    <row r="59" spans="2:5" x14ac:dyDescent="0.3">
      <c r="B59" s="396">
        <v>12</v>
      </c>
      <c r="C59" s="396" t="s">
        <v>86</v>
      </c>
      <c r="D59" s="396" t="s">
        <v>87</v>
      </c>
      <c r="E59" s="745" t="s">
        <v>88</v>
      </c>
    </row>
    <row r="60" spans="2:5" x14ac:dyDescent="0.3">
      <c r="C60" s="396"/>
      <c r="E60" s="745"/>
    </row>
    <row r="61" spans="2:5" x14ac:dyDescent="0.3">
      <c r="B61" s="937" t="s">
        <v>89</v>
      </c>
      <c r="C61" s="937"/>
      <c r="D61" s="937"/>
      <c r="E61" s="937"/>
    </row>
    <row r="62" spans="2:5" ht="17.100000000000001" customHeight="1" x14ac:dyDescent="0.3">
      <c r="B62" s="934">
        <v>13</v>
      </c>
      <c r="C62" s="934" t="s">
        <v>90</v>
      </c>
      <c r="D62" s="396" t="s">
        <v>91</v>
      </c>
      <c r="E62" s="745" t="s">
        <v>92</v>
      </c>
    </row>
    <row r="63" spans="2:5" ht="17.100000000000001" customHeight="1" x14ac:dyDescent="0.3">
      <c r="B63" s="934"/>
      <c r="C63" s="934"/>
      <c r="D63" s="396" t="s">
        <v>93</v>
      </c>
      <c r="E63" s="745" t="s">
        <v>94</v>
      </c>
    </row>
    <row r="64" spans="2:5" x14ac:dyDescent="0.3">
      <c r="B64" s="934"/>
      <c r="C64" s="934"/>
      <c r="D64" s="396" t="s">
        <v>95</v>
      </c>
      <c r="E64" s="745" t="s">
        <v>96</v>
      </c>
    </row>
    <row r="65" spans="2:5" x14ac:dyDescent="0.3">
      <c r="B65" s="934"/>
      <c r="C65" s="934"/>
      <c r="D65" s="396" t="s">
        <v>97</v>
      </c>
      <c r="E65" s="745" t="s">
        <v>98</v>
      </c>
    </row>
    <row r="66" spans="2:5" ht="17.100000000000001" customHeight="1" x14ac:dyDescent="0.3">
      <c r="B66" s="934"/>
      <c r="C66" s="934"/>
      <c r="D66" s="396" t="s">
        <v>99</v>
      </c>
      <c r="E66" s="745" t="s">
        <v>100</v>
      </c>
    </row>
    <row r="67" spans="2:5" ht="17.100000000000001" customHeight="1" x14ac:dyDescent="0.3">
      <c r="B67" s="934"/>
      <c r="C67" s="934"/>
      <c r="D67" s="396" t="s">
        <v>101</v>
      </c>
      <c r="E67" s="745" t="s">
        <v>102</v>
      </c>
    </row>
    <row r="68" spans="2:5" ht="17.100000000000001" customHeight="1" x14ac:dyDescent="0.3">
      <c r="B68" s="396"/>
      <c r="C68" s="396"/>
      <c r="E68" s="745"/>
    </row>
    <row r="69" spans="2:5" ht="16.5" customHeight="1" x14ac:dyDescent="0.3">
      <c r="B69" s="937" t="s">
        <v>103</v>
      </c>
      <c r="C69" s="937"/>
      <c r="D69" s="937"/>
      <c r="E69" s="937"/>
    </row>
    <row r="70" spans="2:5" x14ac:dyDescent="0.3">
      <c r="B70" s="933">
        <v>14</v>
      </c>
      <c r="C70" s="933" t="s">
        <v>104</v>
      </c>
      <c r="D70" s="396" t="s">
        <v>105</v>
      </c>
      <c r="E70" s="745" t="s">
        <v>106</v>
      </c>
    </row>
    <row r="71" spans="2:5" x14ac:dyDescent="0.3">
      <c r="B71" s="934"/>
      <c r="C71" s="934"/>
      <c r="D71" s="396" t="s">
        <v>107</v>
      </c>
      <c r="E71" s="745" t="s">
        <v>108</v>
      </c>
    </row>
    <row r="72" spans="2:5" x14ac:dyDescent="0.3">
      <c r="B72" s="934"/>
      <c r="C72" s="934"/>
      <c r="D72" s="396" t="s">
        <v>109</v>
      </c>
      <c r="E72" s="745" t="s">
        <v>110</v>
      </c>
    </row>
    <row r="73" spans="2:5" x14ac:dyDescent="0.3">
      <c r="B73" s="934"/>
      <c r="C73" s="934"/>
      <c r="D73" s="396" t="s">
        <v>111</v>
      </c>
      <c r="E73" s="745" t="s">
        <v>112</v>
      </c>
    </row>
    <row r="74" spans="2:5" x14ac:dyDescent="0.3">
      <c r="C74" s="396"/>
      <c r="E74" s="745"/>
    </row>
    <row r="75" spans="2:5" x14ac:dyDescent="0.3">
      <c r="B75" s="937" t="s">
        <v>113</v>
      </c>
      <c r="C75" s="937"/>
      <c r="D75" s="937"/>
      <c r="E75" s="937"/>
    </row>
    <row r="76" spans="2:5" x14ac:dyDescent="0.3">
      <c r="B76" s="2">
        <v>16</v>
      </c>
      <c r="C76" s="396" t="s">
        <v>114</v>
      </c>
      <c r="D76" s="396" t="s">
        <v>115</v>
      </c>
      <c r="E76" s="745" t="s">
        <v>116</v>
      </c>
    </row>
    <row r="77" spans="2:5" x14ac:dyDescent="0.3">
      <c r="C77" s="396"/>
      <c r="E77" s="745"/>
    </row>
    <row r="78" spans="2:5" x14ac:dyDescent="0.3">
      <c r="B78" s="937" t="s">
        <v>117</v>
      </c>
      <c r="C78" s="937"/>
      <c r="D78" s="937"/>
      <c r="E78" s="937"/>
    </row>
    <row r="79" spans="2:5" ht="17.100000000000001" customHeight="1" x14ac:dyDescent="0.3">
      <c r="B79" s="934">
        <v>17</v>
      </c>
      <c r="C79" s="934" t="s">
        <v>118</v>
      </c>
      <c r="D79" s="396" t="s">
        <v>119</v>
      </c>
      <c r="E79" s="745" t="s">
        <v>120</v>
      </c>
    </row>
    <row r="80" spans="2:5" ht="17.100000000000001" customHeight="1" x14ac:dyDescent="0.3">
      <c r="B80" s="934"/>
      <c r="C80" s="934"/>
      <c r="D80" s="396" t="s">
        <v>121</v>
      </c>
      <c r="E80" s="745" t="s">
        <v>122</v>
      </c>
    </row>
    <row r="81" spans="2:5" x14ac:dyDescent="0.3">
      <c r="B81" s="934"/>
      <c r="C81" s="934"/>
      <c r="D81" s="396" t="s">
        <v>123</v>
      </c>
      <c r="E81" s="745" t="s">
        <v>124</v>
      </c>
    </row>
    <row r="82" spans="2:5" x14ac:dyDescent="0.3">
      <c r="B82" s="934"/>
      <c r="C82" s="934"/>
      <c r="D82" s="396" t="s">
        <v>125</v>
      </c>
      <c r="E82" s="745" t="s">
        <v>126</v>
      </c>
    </row>
    <row r="83" spans="2:5" x14ac:dyDescent="0.3">
      <c r="B83" s="934"/>
      <c r="C83" s="934"/>
      <c r="D83" s="396" t="s">
        <v>127</v>
      </c>
      <c r="E83" s="745" t="s">
        <v>128</v>
      </c>
    </row>
    <row r="84" spans="2:5" x14ac:dyDescent="0.3">
      <c r="C84" s="396"/>
      <c r="D84" s="396" t="s">
        <v>1568</v>
      </c>
      <c r="E84" s="745" t="s">
        <v>129</v>
      </c>
    </row>
    <row r="85" spans="2:5" x14ac:dyDescent="0.3">
      <c r="C85" s="396"/>
      <c r="E85" s="745"/>
    </row>
    <row r="86" spans="2:5" x14ac:dyDescent="0.3">
      <c r="B86" s="937" t="s">
        <v>130</v>
      </c>
      <c r="C86" s="937"/>
      <c r="D86" s="937"/>
      <c r="E86" s="937"/>
    </row>
    <row r="87" spans="2:5" x14ac:dyDescent="0.3">
      <c r="B87" s="933">
        <v>18</v>
      </c>
      <c r="C87" s="934" t="s">
        <v>131</v>
      </c>
      <c r="D87" s="396" t="s">
        <v>132</v>
      </c>
      <c r="E87" s="745" t="s">
        <v>133</v>
      </c>
    </row>
    <row r="88" spans="2:5" x14ac:dyDescent="0.3">
      <c r="B88" s="934"/>
      <c r="C88" s="934"/>
      <c r="D88" s="396" t="s">
        <v>134</v>
      </c>
      <c r="E88" s="745" t="s">
        <v>135</v>
      </c>
    </row>
    <row r="89" spans="2:5" x14ac:dyDescent="0.3">
      <c r="B89" s="934"/>
      <c r="C89" s="934"/>
      <c r="D89" s="396" t="s">
        <v>136</v>
      </c>
      <c r="E89" s="746" t="s">
        <v>137</v>
      </c>
    </row>
    <row r="90" spans="2:5" x14ac:dyDescent="0.3">
      <c r="C90" s="396"/>
      <c r="E90" s="746"/>
    </row>
    <row r="91" spans="2:5" x14ac:dyDescent="0.3">
      <c r="C91" s="742"/>
    </row>
    <row r="92" spans="2:5" x14ac:dyDescent="0.3">
      <c r="B92" s="749" t="s">
        <v>138</v>
      </c>
    </row>
    <row r="93" spans="2:5" x14ac:dyDescent="0.3">
      <c r="B93" s="749" t="s">
        <v>139</v>
      </c>
    </row>
    <row r="94" spans="2:5" x14ac:dyDescent="0.3">
      <c r="B94" s="749" t="s">
        <v>140</v>
      </c>
      <c r="C94" s="747"/>
    </row>
  </sheetData>
  <mergeCells count="44">
    <mergeCell ref="C50:C56"/>
    <mergeCell ref="B50:B56"/>
    <mergeCell ref="C87:C89"/>
    <mergeCell ref="C79:C83"/>
    <mergeCell ref="C6:C7"/>
    <mergeCell ref="C21:C22"/>
    <mergeCell ref="C34:C40"/>
    <mergeCell ref="C10:C11"/>
    <mergeCell ref="C25:C27"/>
    <mergeCell ref="C46:C47"/>
    <mergeCell ref="C30:C31"/>
    <mergeCell ref="B45:E45"/>
    <mergeCell ref="B49:E49"/>
    <mergeCell ref="B58:E58"/>
    <mergeCell ref="B61:E61"/>
    <mergeCell ref="B46:B47"/>
    <mergeCell ref="B86:E86"/>
    <mergeCell ref="B6:B7"/>
    <mergeCell ref="B10:B11"/>
    <mergeCell ref="B13:E13"/>
    <mergeCell ref="B9:E9"/>
    <mergeCell ref="C14:C18"/>
    <mergeCell ref="B14:B18"/>
    <mergeCell ref="B29:E29"/>
    <mergeCell ref="B42:E42"/>
    <mergeCell ref="B21:B22"/>
    <mergeCell ref="B25:B27"/>
    <mergeCell ref="B30:B31"/>
    <mergeCell ref="B33:E33"/>
    <mergeCell ref="B34:B40"/>
    <mergeCell ref="B70:B73"/>
    <mergeCell ref="C70:C73"/>
    <mergeCell ref="B87:B89"/>
    <mergeCell ref="B1:E1"/>
    <mergeCell ref="B2:E2"/>
    <mergeCell ref="B79:B83"/>
    <mergeCell ref="B62:B67"/>
    <mergeCell ref="B69:E69"/>
    <mergeCell ref="B75:E75"/>
    <mergeCell ref="B78:E78"/>
    <mergeCell ref="C62:C67"/>
    <mergeCell ref="B5:E5"/>
    <mergeCell ref="B20:E20"/>
    <mergeCell ref="B24:E24"/>
  </mergeCells>
  <hyperlinks>
    <hyperlink ref="E62" location="_CCR1" display="Analyse der CCR-Risikoposition nach Ansatz" xr:uid="{00000000-0004-0000-0000-000000000000}"/>
    <hyperlink ref="E87" location="_AE1" display="Belastete und unbelastete Vermögenswerte" xr:uid="{00000000-0004-0000-0000-000001000000}"/>
    <hyperlink ref="E88" location="_AE2" display="Entgegengenommene Sicherheiten und begebene eigene Schuldverschreibungen" xr:uid="{00000000-0004-0000-0000-000002000000}"/>
    <hyperlink ref="E76" location="'OR1'!A1" display="Eigenmittelanforderungen für das operationelle Risiko und risikogewichtete Positionsbeträge" xr:uid="{00000000-0004-0000-0000-000004000000}"/>
    <hyperlink ref="E14" location="_CC1" display="Composition of regulatory own funds" xr:uid="{00000000-0004-0000-0000-000005000000}"/>
    <hyperlink ref="E46" location="_CR4" display="Standardansatz – Kreditrisiko und Wirkung der Kreditrisikominderung" xr:uid="{00000000-0004-0000-0000-000008000000}"/>
    <hyperlink ref="E47" location="_CR5" display="Standardansatz" xr:uid="{00000000-0004-0000-0000-000009000000}"/>
    <hyperlink ref="E25" location="_LR1" display="LRSum – Summarische Abstimmung zwischen bilanzierten Aktiva und Risikopositionen für die Verschuldungsquote" xr:uid="{00000000-0004-0000-0000-00000F000000}"/>
    <hyperlink ref="E26" location="_LR2" display="LRCom – Einheitliche Offenlegung der Verschuldungsquote" xr:uid="{00000000-0004-0000-0000-000010000000}"/>
    <hyperlink ref="E27" location="_LR3" display="LRSpl – Aufgliederung der bilanzwirksamen Risikopositionen (ohne Derivate, SFTs und ausgenommene Risikopositionen)" xr:uid="{00000000-0004-0000-0000-000011000000}"/>
    <hyperlink ref="E6" location="_OV1" display="Übersicht über die Gesamtrisikobeträge" xr:uid="{00000000-0004-0000-0000-000012000000}"/>
    <hyperlink ref="E7" location="_KM1" display="Schlüsselparameter" xr:uid="{00000000-0004-0000-0000-000013000000}"/>
    <hyperlink ref="E43" location="'CR3'!A1" display="CRM techniques overview:  Disclosure of the use of credit risk mitigation techniques" xr:uid="{00000000-0004-0000-0000-000016000000}"/>
    <hyperlink ref="E50" location="_CR6_AIRB" display="IRB-Ansatz – Kreditrisikopositionen nach Risikopositionsklasse und PD-Bandbreite (A-IRB)" xr:uid="{00000000-0004-0000-0000-000017000000}"/>
    <hyperlink ref="E52" location="_CR6A" display="Umfang der Verwendung von IRB- und SA-Ansatz" xr:uid="{00000000-0004-0000-0000-000018000000}"/>
    <hyperlink ref="E53" location="_CR7A" display="IRB-Ansatz – Offenlegung des Rückgriffs auf CRM-Techniken" xr:uid="{00000000-0004-0000-0000-00001A000000}"/>
    <hyperlink ref="E54" location="_CR8" display="RWEA-Flussrechnung der Kreditrisiken gemäß IRB-Ansatz" xr:uid="{00000000-0004-0000-0000-00001B000000}"/>
    <hyperlink ref="E55" location="_CR9_AIRB" display="Meldebogen CR9 – IRB-Ansatz – PD-Rückvergleiche je Risikopositionsklasse (festgelegte PD-Skala) (A-IRB)" xr:uid="{00000000-0004-0000-0000-00001C000000}"/>
    <hyperlink ref="E59" location="_CR10" display="Spezialfinanzierungen und Beteiligungspositionen nach dem einfachen Risikogewichtungsansatz" xr:uid="{00000000-0004-0000-0000-00001E000000}"/>
    <hyperlink ref="E63" location="_CCR2" display="Eigenmittelanforderungen für das CVA-Risiko" xr:uid="{00000000-0004-0000-0000-00001F000000}"/>
    <hyperlink ref="E64" location="_CCR3" display="Standardansatz – CCR-Risikopositionen nach regulatorischer Risikopositionsklasse und Risikogewicht" xr:uid="{00000000-0004-0000-0000-000020000000}"/>
    <hyperlink ref="E65" location="_CCR4" display="IRB-Ansatz – CCR-Risikopositionen nach Risikopositionsklasse und PD-Skala" xr:uid="{00000000-0004-0000-0000-000021000000}"/>
    <hyperlink ref="E66" location="_CCR5" display="Zusammensetzung der Sicherheiten für CCR-Risikopositionen" xr:uid="{00000000-0004-0000-0000-000022000000}"/>
    <hyperlink ref="E67" location="_CCR8" display="Risikopositionen gegenüber zentralen Gegenparteien (CCPs)" xr:uid="{00000000-0004-0000-0000-000025000000}"/>
    <hyperlink ref="E70" location="_SEC1" display="Verbriefungspositionen im Anlagebuch" xr:uid="{00000000-0004-0000-0000-000026000000}"/>
    <hyperlink ref="E72" location="_SEC4" display="Verbriefungspositionen im Anlagebuch und damit verbundene Eigenkapitalanforderungen – Institut, das als Anleger auftritt" xr:uid="{00000000-0004-0000-0000-000029000000}"/>
    <hyperlink ref="E34" location="_CR1" display="Vertragsgemäß bediente und notleidende Risikopositionen und damit verbundene Rückstellungen" xr:uid="{00000000-0004-0000-0000-00002D000000}"/>
    <hyperlink ref="E38" location="_CQ3" display="Kreditqualität vertragsgemäß bedienter und notleidender Risikopositionen nach Überfälligkeit in Tagen" xr:uid="{00000000-0004-0000-0000-00002F000000}"/>
    <hyperlink ref="E39" location="_CQ4" display="Qualität notleidender Risikopositionen nach geografischem Gebiet" xr:uid="{00000000-0004-0000-0000-000030000000}"/>
    <hyperlink ref="E40" location="_CQ5" display="Kreditqualität von Darlehen und Kredite an nichtfinanzielle Kapitalgesellschaften nach Wirtschaftszweig" xr:uid="{00000000-0004-0000-0000-000031000000}"/>
    <hyperlink ref="E11" location="_LI2" display="Hauptursachen für Unterschiede zwischen aufsichtsrechtlichen Risikopositionsbeträgen und Buchwerten im Jahresabschluss" xr:uid="{71464BAF-C3E7-4482-BA04-5DCFA3277BEA}"/>
    <hyperlink ref="E10" location="_LI1" display="Unterschiede zwischen dem Konsolidierungskreis für Rechnungslegungszwecke und dem aufsichtlichen Konsolidierungskreis und Zuordnung (Mapping) von Abschlusskategorien zu aufsichtsrechtlichen Risikokategorien" xr:uid="{82FBAC5C-A386-41DB-9EC6-6EBAB6D9FABE}"/>
    <hyperlink ref="E15" location="_CC2" display="Abstimmung der aufsichtsrechtlichen Eigenmittel mit der in den geprüften Abschlüssen enthaltenen Bilanz" xr:uid="{D41D4BCC-056C-40AC-9F82-9848ABABA147}"/>
    <hyperlink ref="E16" location="_CCA1" display="Hauptmerkmale von Instrumenten aufsichtsrechtlicher Eigenmittel und Instrumenten berücksichtigungsfähiger Verbindlichkeiten (CET1)" xr:uid="{D32260DD-2A89-4A3D-878A-85CED57E8099}"/>
    <hyperlink ref="E21" location="_CCyB1" display="Geografische Verteilung der für die Berechnung des antizyklischen Kapitalpuffers wesentlichen Kreditrisikopositionen" xr:uid="{2737601B-DBD7-4E30-ABE3-3AEEBB48FBD4}"/>
    <hyperlink ref="E22" location="_CCyB2" display="Höhe des institutsspezifischen antizyklischen Kapitalpuffers" xr:uid="{1E4AA1DE-1669-4E5B-8D4C-B17A55F8CA91}"/>
    <hyperlink ref="E31" location="_LIQ2" display="Strukturelle Liquiditätsquote" xr:uid="{00000000-0004-0000-0000-00000A000000}"/>
    <hyperlink ref="E30" location="_LIQ1" display="Quantitative Angaben zur LCR" xr:uid="{00000000-0004-0000-0000-000007000000}"/>
    <hyperlink ref="E35" location="_CR1A" display="Restlaufzeit von Risikopositionen" xr:uid="{BB3D88AB-947E-412F-AEF1-8122C581F6BD}"/>
    <hyperlink ref="E36" location="_CR2" display="Veränderung des Bestands notleidender Darlehen und Kredite" xr:uid="{237F9F29-7097-429D-B63B-0A2A713041B1}"/>
    <hyperlink ref="E37" location="_CQ1" display="Kreditqualität gestundeter Risikopositionen" xr:uid="{B77FFC43-0754-4443-BA14-A4314253D34E}"/>
    <hyperlink ref="E79" location="_REM1" display="Für das Geschäftsjahr gewährte Vergütung" xr:uid="{D34B091E-4305-4CB6-A20E-035D157A9A7F}"/>
    <hyperlink ref="E81" location="_REM3" display="Zurückbehaltene Vergütung" xr:uid="{D5D2A175-2340-40BE-A1EE-AC4B74303137}"/>
    <hyperlink ref="E82" location="_REM4" display="Vergütungen von 1 Mio. EUR oder mehr pro Jahr" xr:uid="{048F8146-2458-43A5-9219-0747CEFB0B7C}"/>
    <hyperlink ref="E83" location="_REM5" display="Angaben zur Vergütung der Mitarbeiter, deren berufliche Tätigkeiten einen wesentlichen Einfluss auf das Risikoprofil des Instituts haben (identifizierte Mitarbeiter)" xr:uid="{09D07194-40C9-4244-9BE1-82F0630D5338}"/>
    <hyperlink ref="E89" location="_AE3" display="Belastungsquellen" xr:uid="{E93BC606-582D-418F-94BB-C360C7D5A098}"/>
    <hyperlink ref="E51" location="_CR6_FIRB" display="IRB-Ansatz – Kreditrisikopositionen nach Risikopositionsklasse und PD-Bandbreite (F-IRB)" xr:uid="{7B0D608A-81DE-4ABE-B5AB-9FE54AFF3888}"/>
    <hyperlink ref="E80" location="_REM2" display="Sonderzahlungen an Mitarbeiter, deren berufliche Tätigkeiten einen wesentlichen Einfluss auf das Risikoprofil des Instituts haben (identifizierte Mitarbeiter)" xr:uid="{DBE505E6-C6C7-4DF8-B494-6C5F3092C9DD}"/>
    <hyperlink ref="E84" location="_REM_IVV" display="Informationen zur Vergütung nach § 16 Abs. 1 Nr. 3 IVV" xr:uid="{2F9D1D3A-E61C-4481-A935-61476CCEBDA3}"/>
    <hyperlink ref="E17" location="_CCA2" display="Hauptmerkmale von Instrumenten aufsichtsrechtlicher Eigenmittel und Instrumenten berücksichtigungsfähiger Verbindlichkeiten (AT1)" xr:uid="{A5B59FF2-41FF-43E5-9696-DB5EBD4203D0}"/>
    <hyperlink ref="E18" location="_CCA3" display="Hauptmerkmale von Instrumenten aufsichtsrechtlicher Eigenmittel und Instrumenten berücksichtigungsfähiger Verbindlichkeiten (Ergänzungskapital)" xr:uid="{59ABE74A-3A26-413E-9A8D-301B2198CC2E}"/>
    <hyperlink ref="E73" location="_SEC5" display="Vom Institut verbriefte Risikopositionen – ausgefallene Risikopositionen und spezifische Kreditrisikoanpassungen" xr:uid="{346E130B-D3D9-4142-9DB8-52A246AA86D1}"/>
    <hyperlink ref="E71" location="_SEC3" display="Verbriefungspositionen im Anlagebuch und damit verbundene Eigenkapitalanforderungen – Institut, das als Originator oder Sponsor auftritt" xr:uid="{6EB173E5-4972-4D06-B014-2BAEF674573E}"/>
    <hyperlink ref="E56" location="_CR9_FIRB" display="IRB-Ansatz – PD-Rückvergleiche je Risikopositionsklasse (festgelegte PD-Skala) (F-IRB)" xr:uid="{83AA328A-F98E-469F-9A46-39A60DEB35AF}"/>
  </hyperlinks>
  <pageMargins left="0.7" right="0.7" top="0.75" bottom="0.75" header="0.3" footer="0.3"/>
  <pageSetup paperSize="9"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CBBC1-CFF4-48AD-B99A-DA89F5290E45}">
  <sheetPr codeName="Tabelle10">
    <tabColor rgb="FFB1D7CD"/>
    <pageSetUpPr fitToPage="1"/>
  </sheetPr>
  <dimension ref="B2:D55"/>
  <sheetViews>
    <sheetView showGridLines="0" zoomScaleNormal="100" zoomScalePageLayoutView="90" workbookViewId="0">
      <selection activeCell="D19" sqref="D19"/>
    </sheetView>
  </sheetViews>
  <sheetFormatPr baseColWidth="10" defaultColWidth="9" defaultRowHeight="16.5" x14ac:dyDescent="0.3"/>
  <cols>
    <col min="1" max="2" width="9" style="4"/>
    <col min="3" max="3" width="85.85546875" style="4" customWidth="1"/>
    <col min="4" max="4" width="37.42578125" style="14" customWidth="1"/>
    <col min="5" max="16384" width="9" style="4"/>
  </cols>
  <sheetData>
    <row r="2" spans="2:4" x14ac:dyDescent="0.3">
      <c r="B2" s="61" t="s">
        <v>481</v>
      </c>
    </row>
    <row r="3" spans="2:4" x14ac:dyDescent="0.3">
      <c r="B3" s="4" t="s">
        <v>482</v>
      </c>
    </row>
    <row r="4" spans="2:4" x14ac:dyDescent="0.3">
      <c r="B4" s="4" t="str">
        <f>Stichtag &amp; Einheit_Mio</f>
        <v>31.12.2023 - in Mio. €</v>
      </c>
    </row>
    <row r="5" spans="2:4" x14ac:dyDescent="0.3">
      <c r="D5" s="138"/>
    </row>
    <row r="6" spans="2:4" x14ac:dyDescent="0.3">
      <c r="B6" s="81"/>
      <c r="C6" s="136"/>
      <c r="D6" s="137" t="s">
        <v>483</v>
      </c>
    </row>
    <row r="7" spans="2:4" x14ac:dyDescent="0.3">
      <c r="B7" s="139">
        <v>1</v>
      </c>
      <c r="C7" s="140" t="s">
        <v>484</v>
      </c>
      <c r="D7" s="141" t="s">
        <v>485</v>
      </c>
    </row>
    <row r="8" spans="2:4" x14ac:dyDescent="0.3">
      <c r="B8" s="21">
        <v>2</v>
      </c>
      <c r="C8" s="142" t="s">
        <v>486</v>
      </c>
      <c r="D8" s="143" t="s">
        <v>487</v>
      </c>
    </row>
    <row r="9" spans="2:4" x14ac:dyDescent="0.3">
      <c r="B9" s="21" t="s">
        <v>488</v>
      </c>
      <c r="C9" s="142" t="s">
        <v>489</v>
      </c>
      <c r="D9" s="143" t="s">
        <v>490</v>
      </c>
    </row>
    <row r="10" spans="2:4" x14ac:dyDescent="0.3">
      <c r="B10" s="21">
        <v>3</v>
      </c>
      <c r="C10" s="142" t="s">
        <v>491</v>
      </c>
      <c r="D10" s="143" t="s">
        <v>492</v>
      </c>
    </row>
    <row r="11" spans="2:4" x14ac:dyDescent="0.3">
      <c r="B11" s="21" t="s">
        <v>493</v>
      </c>
      <c r="C11" s="142" t="s">
        <v>494</v>
      </c>
      <c r="D11" s="143" t="s">
        <v>495</v>
      </c>
    </row>
    <row r="12" spans="2:4" x14ac:dyDescent="0.3">
      <c r="B12" s="21"/>
      <c r="C12" s="144" t="s">
        <v>496</v>
      </c>
      <c r="D12" s="143"/>
    </row>
    <row r="13" spans="2:4" x14ac:dyDescent="0.3">
      <c r="B13" s="21">
        <v>4</v>
      </c>
      <c r="C13" s="149" t="s">
        <v>497</v>
      </c>
      <c r="D13" s="114" t="s">
        <v>498</v>
      </c>
    </row>
    <row r="14" spans="2:4" x14ac:dyDescent="0.3">
      <c r="B14" s="21">
        <v>5</v>
      </c>
      <c r="C14" s="149" t="s">
        <v>499</v>
      </c>
      <c r="D14" s="114" t="s">
        <v>498</v>
      </c>
    </row>
    <row r="15" spans="2:4" x14ac:dyDescent="0.3">
      <c r="B15" s="21">
        <v>6</v>
      </c>
      <c r="C15" s="149" t="s">
        <v>500</v>
      </c>
      <c r="D15" s="143" t="s">
        <v>501</v>
      </c>
    </row>
    <row r="16" spans="2:4" x14ac:dyDescent="0.3">
      <c r="B16" s="21">
        <v>7</v>
      </c>
      <c r="C16" s="149" t="s">
        <v>502</v>
      </c>
      <c r="D16" s="143" t="s">
        <v>503</v>
      </c>
    </row>
    <row r="17" spans="2:4" ht="33" x14ac:dyDescent="0.3">
      <c r="B17" s="21">
        <v>8</v>
      </c>
      <c r="C17" s="26" t="s">
        <v>504</v>
      </c>
      <c r="D17" s="185">
        <v>100</v>
      </c>
    </row>
    <row r="18" spans="2:4" x14ac:dyDescent="0.3">
      <c r="B18" s="21">
        <v>9</v>
      </c>
      <c r="C18" s="142" t="s">
        <v>505</v>
      </c>
      <c r="D18" s="860">
        <v>100</v>
      </c>
    </row>
    <row r="19" spans="2:4" x14ac:dyDescent="0.3">
      <c r="B19" s="21" t="s">
        <v>506</v>
      </c>
      <c r="C19" s="142" t="s">
        <v>507</v>
      </c>
      <c r="D19" s="860" t="s">
        <v>508</v>
      </c>
    </row>
    <row r="20" spans="2:4" x14ac:dyDescent="0.3">
      <c r="B20" s="21" t="s">
        <v>509</v>
      </c>
      <c r="C20" s="142" t="s">
        <v>510</v>
      </c>
      <c r="D20" s="860" t="s">
        <v>511</v>
      </c>
    </row>
    <row r="21" spans="2:4" x14ac:dyDescent="0.3">
      <c r="B21" s="21">
        <v>10</v>
      </c>
      <c r="C21" s="142" t="s">
        <v>512</v>
      </c>
      <c r="D21" s="143" t="s">
        <v>513</v>
      </c>
    </row>
    <row r="22" spans="2:4" x14ac:dyDescent="0.3">
      <c r="B22" s="21">
        <v>11</v>
      </c>
      <c r="C22" s="142" t="s">
        <v>514</v>
      </c>
      <c r="D22" s="145" t="s">
        <v>508</v>
      </c>
    </row>
    <row r="23" spans="2:4" x14ac:dyDescent="0.3">
      <c r="B23" s="21">
        <v>12</v>
      </c>
      <c r="C23" s="142" t="s">
        <v>515</v>
      </c>
      <c r="D23" s="143" t="s">
        <v>516</v>
      </c>
    </row>
    <row r="24" spans="2:4" x14ac:dyDescent="0.3">
      <c r="B24" s="21">
        <v>13</v>
      </c>
      <c r="C24" s="149" t="s">
        <v>517</v>
      </c>
      <c r="D24" s="143" t="s">
        <v>511</v>
      </c>
    </row>
    <row r="25" spans="2:4" x14ac:dyDescent="0.3">
      <c r="B25" s="21">
        <v>14</v>
      </c>
      <c r="C25" s="142" t="s">
        <v>518</v>
      </c>
      <c r="D25" s="143" t="s">
        <v>495</v>
      </c>
    </row>
    <row r="26" spans="2:4" x14ac:dyDescent="0.3">
      <c r="B26" s="21">
        <v>15</v>
      </c>
      <c r="C26" s="149" t="s">
        <v>519</v>
      </c>
      <c r="D26" s="143" t="s">
        <v>511</v>
      </c>
    </row>
    <row r="27" spans="2:4" ht="16.5" customHeight="1" x14ac:dyDescent="0.3">
      <c r="B27" s="21">
        <v>16</v>
      </c>
      <c r="C27" s="149" t="s">
        <v>520</v>
      </c>
      <c r="D27" s="143" t="s">
        <v>511</v>
      </c>
    </row>
    <row r="28" spans="2:4" x14ac:dyDescent="0.3">
      <c r="B28" s="146"/>
      <c r="C28" s="144" t="s">
        <v>521</v>
      </c>
      <c r="D28" s="147"/>
    </row>
    <row r="29" spans="2:4" x14ac:dyDescent="0.3">
      <c r="B29" s="21">
        <v>17</v>
      </c>
      <c r="C29" s="142" t="s">
        <v>522</v>
      </c>
      <c r="D29" s="143" t="s">
        <v>523</v>
      </c>
    </row>
    <row r="30" spans="2:4" x14ac:dyDescent="0.3">
      <c r="B30" s="21">
        <v>18</v>
      </c>
      <c r="C30" s="142" t="s">
        <v>524</v>
      </c>
      <c r="D30" s="143" t="s">
        <v>511</v>
      </c>
    </row>
    <row r="31" spans="2:4" x14ac:dyDescent="0.3">
      <c r="B31" s="21">
        <v>19</v>
      </c>
      <c r="C31" s="142" t="s">
        <v>525</v>
      </c>
      <c r="D31" s="143" t="s">
        <v>495</v>
      </c>
    </row>
    <row r="32" spans="2:4" x14ac:dyDescent="0.3">
      <c r="B32" s="21" t="s">
        <v>366</v>
      </c>
      <c r="C32" s="149" t="s">
        <v>526</v>
      </c>
      <c r="D32" s="143" t="s">
        <v>527</v>
      </c>
    </row>
    <row r="33" spans="2:4" x14ac:dyDescent="0.3">
      <c r="B33" s="21" t="s">
        <v>368</v>
      </c>
      <c r="C33" s="149" t="s">
        <v>528</v>
      </c>
      <c r="D33" s="143" t="s">
        <v>527</v>
      </c>
    </row>
    <row r="34" spans="2:4" x14ac:dyDescent="0.3">
      <c r="B34" s="21">
        <v>21</v>
      </c>
      <c r="C34" s="149" t="s">
        <v>529</v>
      </c>
      <c r="D34" s="143" t="s">
        <v>495</v>
      </c>
    </row>
    <row r="35" spans="2:4" x14ac:dyDescent="0.3">
      <c r="B35" s="21">
        <v>22</v>
      </c>
      <c r="C35" s="149" t="s">
        <v>530</v>
      </c>
      <c r="D35" s="143" t="s">
        <v>531</v>
      </c>
    </row>
    <row r="36" spans="2:4" x14ac:dyDescent="0.3">
      <c r="B36" s="21">
        <v>23</v>
      </c>
      <c r="C36" s="142" t="s">
        <v>532</v>
      </c>
      <c r="D36" s="143" t="s">
        <v>533</v>
      </c>
    </row>
    <row r="37" spans="2:4" x14ac:dyDescent="0.3">
      <c r="B37" s="21">
        <v>24</v>
      </c>
      <c r="C37" s="149" t="s">
        <v>534</v>
      </c>
      <c r="D37" s="143" t="s">
        <v>511</v>
      </c>
    </row>
    <row r="38" spans="2:4" x14ac:dyDescent="0.3">
      <c r="B38" s="21">
        <v>25</v>
      </c>
      <c r="C38" s="149" t="s">
        <v>535</v>
      </c>
      <c r="D38" s="143" t="s">
        <v>511</v>
      </c>
    </row>
    <row r="39" spans="2:4" x14ac:dyDescent="0.3">
      <c r="B39" s="21">
        <v>26</v>
      </c>
      <c r="C39" s="149" t="s">
        <v>536</v>
      </c>
      <c r="D39" s="143" t="s">
        <v>511</v>
      </c>
    </row>
    <row r="40" spans="2:4" x14ac:dyDescent="0.3">
      <c r="B40" s="21">
        <v>27</v>
      </c>
      <c r="C40" s="149" t="s">
        <v>537</v>
      </c>
      <c r="D40" s="143" t="s">
        <v>511</v>
      </c>
    </row>
    <row r="41" spans="2:4" x14ac:dyDescent="0.3">
      <c r="B41" s="21">
        <v>28</v>
      </c>
      <c r="C41" s="149" t="s">
        <v>538</v>
      </c>
      <c r="D41" s="143" t="s">
        <v>511</v>
      </c>
    </row>
    <row r="42" spans="2:4" x14ac:dyDescent="0.3">
      <c r="B42" s="21">
        <v>29</v>
      </c>
      <c r="C42" s="149" t="s">
        <v>539</v>
      </c>
      <c r="D42" s="143" t="s">
        <v>511</v>
      </c>
    </row>
    <row r="43" spans="2:4" x14ac:dyDescent="0.3">
      <c r="B43" s="21">
        <v>30</v>
      </c>
      <c r="C43" s="148" t="s">
        <v>540</v>
      </c>
      <c r="D43" s="121" t="s">
        <v>495</v>
      </c>
    </row>
    <row r="44" spans="2:4" x14ac:dyDescent="0.3">
      <c r="B44" s="21">
        <v>31</v>
      </c>
      <c r="C44" s="149" t="s">
        <v>541</v>
      </c>
      <c r="D44" s="143" t="s">
        <v>511</v>
      </c>
    </row>
    <row r="45" spans="2:4" x14ac:dyDescent="0.3">
      <c r="B45" s="21">
        <v>32</v>
      </c>
      <c r="C45" s="149" t="s">
        <v>542</v>
      </c>
      <c r="D45" s="143" t="s">
        <v>511</v>
      </c>
    </row>
    <row r="46" spans="2:4" x14ac:dyDescent="0.3">
      <c r="B46" s="21">
        <v>33</v>
      </c>
      <c r="C46" s="149" t="s">
        <v>543</v>
      </c>
      <c r="D46" s="143" t="s">
        <v>511</v>
      </c>
    </row>
    <row r="47" spans="2:4" x14ac:dyDescent="0.3">
      <c r="B47" s="21">
        <v>34</v>
      </c>
      <c r="C47" s="150" t="s">
        <v>544</v>
      </c>
      <c r="D47" s="143" t="s">
        <v>511</v>
      </c>
    </row>
    <row r="48" spans="2:4" x14ac:dyDescent="0.3">
      <c r="B48" s="21" t="s">
        <v>545</v>
      </c>
      <c r="C48" s="142" t="s">
        <v>546</v>
      </c>
      <c r="D48" s="143" t="s">
        <v>511</v>
      </c>
    </row>
    <row r="49" spans="2:4" x14ac:dyDescent="0.3">
      <c r="B49" s="21" t="s">
        <v>547</v>
      </c>
      <c r="C49" s="142" t="s">
        <v>548</v>
      </c>
      <c r="D49" s="114" t="s">
        <v>511</v>
      </c>
    </row>
    <row r="50" spans="2:4" ht="33" x14ac:dyDescent="0.3">
      <c r="B50" s="21">
        <v>35</v>
      </c>
      <c r="C50" s="142" t="s">
        <v>549</v>
      </c>
      <c r="D50" s="114" t="s">
        <v>550</v>
      </c>
    </row>
    <row r="51" spans="2:4" x14ac:dyDescent="0.3">
      <c r="B51" s="21">
        <v>36</v>
      </c>
      <c r="C51" s="148" t="s">
        <v>551</v>
      </c>
      <c r="D51" s="143" t="s">
        <v>495</v>
      </c>
    </row>
    <row r="52" spans="2:4" x14ac:dyDescent="0.3">
      <c r="B52" s="21">
        <v>37</v>
      </c>
      <c r="C52" s="142" t="s">
        <v>552</v>
      </c>
      <c r="D52" s="143" t="s">
        <v>511</v>
      </c>
    </row>
    <row r="53" spans="2:4" s="135" customFormat="1" x14ac:dyDescent="0.25">
      <c r="B53" s="45" t="s">
        <v>553</v>
      </c>
      <c r="C53" s="51" t="s">
        <v>554</v>
      </c>
      <c r="D53" s="134" t="s">
        <v>511</v>
      </c>
    </row>
    <row r="54" spans="2:4" x14ac:dyDescent="0.3">
      <c r="B54" s="99"/>
    </row>
    <row r="55" spans="2:4" x14ac:dyDescent="0.3">
      <c r="B55" s="99"/>
    </row>
  </sheetData>
  <pageMargins left="0.70866141732283472" right="0.70866141732283472" top="0.74803149606299213" bottom="0.74803149606299213" header="0.31496062992125984" footer="0.31496062992125984"/>
  <pageSetup paperSize="9" scale="55" orientation="landscape"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B644-EB6A-423D-8130-C81DDDEF6597}">
  <sheetPr codeName="Tabelle11">
    <tabColor rgb="FFB1D7CD"/>
    <pageSetUpPr fitToPage="1"/>
  </sheetPr>
  <dimension ref="B2:E55"/>
  <sheetViews>
    <sheetView showGridLines="0" zoomScaleNormal="100" zoomScalePageLayoutView="90" workbookViewId="0">
      <selection activeCell="F53" sqref="F53"/>
    </sheetView>
  </sheetViews>
  <sheetFormatPr baseColWidth="10" defaultColWidth="9" defaultRowHeight="16.5" x14ac:dyDescent="0.3"/>
  <cols>
    <col min="1" max="2" width="9" style="4"/>
    <col min="3" max="3" width="85.85546875" style="4" customWidth="1"/>
    <col min="4" max="5" width="37.42578125" style="14" customWidth="1"/>
    <col min="6" max="16384" width="9" style="4"/>
  </cols>
  <sheetData>
    <row r="2" spans="2:5" x14ac:dyDescent="0.3">
      <c r="B2" s="61" t="s">
        <v>481</v>
      </c>
    </row>
    <row r="3" spans="2:5" x14ac:dyDescent="0.3">
      <c r="B3" s="4" t="s">
        <v>555</v>
      </c>
    </row>
    <row r="4" spans="2:5" x14ac:dyDescent="0.3">
      <c r="B4" s="4" t="str">
        <f>Stichtag &amp; Einheit_Mio</f>
        <v>31.12.2023 - in Mio. €</v>
      </c>
    </row>
    <row r="5" spans="2:5" x14ac:dyDescent="0.3">
      <c r="D5" s="138"/>
      <c r="E5" s="138"/>
    </row>
    <row r="6" spans="2:5" x14ac:dyDescent="0.3">
      <c r="B6" s="81"/>
      <c r="C6" s="136"/>
      <c r="D6" s="137" t="s">
        <v>483</v>
      </c>
      <c r="E6" s="137" t="s">
        <v>556</v>
      </c>
    </row>
    <row r="7" spans="2:5" x14ac:dyDescent="0.3">
      <c r="B7" s="139">
        <v>1</v>
      </c>
      <c r="C7" s="140" t="s">
        <v>484</v>
      </c>
      <c r="D7" s="141" t="s">
        <v>485</v>
      </c>
      <c r="E7" s="141" t="s">
        <v>485</v>
      </c>
    </row>
    <row r="8" spans="2:5" x14ac:dyDescent="0.3">
      <c r="B8" s="21">
        <v>2</v>
      </c>
      <c r="C8" s="142" t="s">
        <v>486</v>
      </c>
      <c r="D8" s="143" t="s">
        <v>557</v>
      </c>
      <c r="E8" s="143" t="s">
        <v>558</v>
      </c>
    </row>
    <row r="9" spans="2:5" x14ac:dyDescent="0.3">
      <c r="B9" s="21" t="s">
        <v>488</v>
      </c>
      <c r="C9" s="142" t="s">
        <v>489</v>
      </c>
      <c r="D9" s="143" t="s">
        <v>490</v>
      </c>
      <c r="E9" s="143" t="s">
        <v>559</v>
      </c>
    </row>
    <row r="10" spans="2:5" x14ac:dyDescent="0.3">
      <c r="B10" s="21">
        <v>3</v>
      </c>
      <c r="C10" s="142" t="s">
        <v>491</v>
      </c>
      <c r="D10" s="143" t="s">
        <v>492</v>
      </c>
      <c r="E10" s="143" t="s">
        <v>492</v>
      </c>
    </row>
    <row r="11" spans="2:5" x14ac:dyDescent="0.3">
      <c r="B11" s="21" t="s">
        <v>493</v>
      </c>
      <c r="C11" s="142" t="s">
        <v>494</v>
      </c>
      <c r="D11" s="143" t="s">
        <v>560</v>
      </c>
      <c r="E11" s="143" t="s">
        <v>560</v>
      </c>
    </row>
    <row r="12" spans="2:5" x14ac:dyDescent="0.3">
      <c r="B12" s="21"/>
      <c r="C12" s="144" t="s">
        <v>496</v>
      </c>
      <c r="D12" s="143"/>
      <c r="E12" s="143"/>
    </row>
    <row r="13" spans="2:5" x14ac:dyDescent="0.3">
      <c r="B13" s="21">
        <v>4</v>
      </c>
      <c r="C13" s="149" t="s">
        <v>497</v>
      </c>
      <c r="D13" s="114" t="s">
        <v>561</v>
      </c>
      <c r="E13" s="114" t="s">
        <v>561</v>
      </c>
    </row>
    <row r="14" spans="2:5" x14ac:dyDescent="0.3">
      <c r="B14" s="21">
        <v>5</v>
      </c>
      <c r="C14" s="149" t="s">
        <v>499</v>
      </c>
      <c r="D14" s="114" t="s">
        <v>561</v>
      </c>
      <c r="E14" s="114" t="s">
        <v>561</v>
      </c>
    </row>
    <row r="15" spans="2:5" x14ac:dyDescent="0.3">
      <c r="B15" s="21">
        <v>6</v>
      </c>
      <c r="C15" s="149" t="s">
        <v>500</v>
      </c>
      <c r="D15" s="143" t="s">
        <v>501</v>
      </c>
      <c r="E15" s="143" t="s">
        <v>501</v>
      </c>
    </row>
    <row r="16" spans="2:5" x14ac:dyDescent="0.3">
      <c r="B16" s="21">
        <v>7</v>
      </c>
      <c r="C16" s="149" t="s">
        <v>502</v>
      </c>
      <c r="D16" s="143" t="s">
        <v>562</v>
      </c>
      <c r="E16" s="143" t="s">
        <v>562</v>
      </c>
    </row>
    <row r="17" spans="2:5" ht="33" x14ac:dyDescent="0.3">
      <c r="B17" s="21">
        <v>8</v>
      </c>
      <c r="C17" s="26" t="s">
        <v>504</v>
      </c>
      <c r="D17" s="185">
        <v>2</v>
      </c>
      <c r="E17" s="185">
        <v>99</v>
      </c>
    </row>
    <row r="18" spans="2:5" x14ac:dyDescent="0.3">
      <c r="B18" s="21">
        <v>9</v>
      </c>
      <c r="C18" s="142" t="s">
        <v>505</v>
      </c>
      <c r="D18" s="860">
        <v>2</v>
      </c>
      <c r="E18" s="860">
        <v>100</v>
      </c>
    </row>
    <row r="19" spans="2:5" x14ac:dyDescent="0.3">
      <c r="B19" s="21" t="s">
        <v>506</v>
      </c>
      <c r="C19" s="142" t="s">
        <v>507</v>
      </c>
      <c r="D19" s="860">
        <v>2</v>
      </c>
      <c r="E19" s="860">
        <v>100</v>
      </c>
    </row>
    <row r="20" spans="2:5" x14ac:dyDescent="0.3">
      <c r="B20" s="21" t="s">
        <v>509</v>
      </c>
      <c r="C20" s="142" t="s">
        <v>510</v>
      </c>
      <c r="D20" s="860" t="s">
        <v>511</v>
      </c>
      <c r="E20" s="860" t="s">
        <v>511</v>
      </c>
    </row>
    <row r="21" spans="2:5" x14ac:dyDescent="0.3">
      <c r="B21" s="21">
        <v>10</v>
      </c>
      <c r="C21" s="142" t="s">
        <v>512</v>
      </c>
      <c r="D21" s="143" t="s">
        <v>563</v>
      </c>
      <c r="E21" s="143" t="s">
        <v>563</v>
      </c>
    </row>
    <row r="22" spans="2:5" x14ac:dyDescent="0.3">
      <c r="B22" s="21">
        <v>11</v>
      </c>
      <c r="C22" s="142" t="s">
        <v>514</v>
      </c>
      <c r="D22" s="145">
        <v>41943</v>
      </c>
      <c r="E22" s="145">
        <v>44399</v>
      </c>
    </row>
    <row r="23" spans="2:5" x14ac:dyDescent="0.3">
      <c r="B23" s="21">
        <v>12</v>
      </c>
      <c r="C23" s="142" t="s">
        <v>515</v>
      </c>
      <c r="D23" s="143" t="s">
        <v>564</v>
      </c>
      <c r="E23" s="143" t="s">
        <v>564</v>
      </c>
    </row>
    <row r="24" spans="2:5" x14ac:dyDescent="0.3">
      <c r="B24" s="21">
        <v>13</v>
      </c>
      <c r="C24" s="149" t="s">
        <v>517</v>
      </c>
      <c r="D24" s="143" t="s">
        <v>511</v>
      </c>
      <c r="E24" s="143" t="s">
        <v>511</v>
      </c>
    </row>
    <row r="25" spans="2:5" x14ac:dyDescent="0.3">
      <c r="B25" s="21">
        <v>14</v>
      </c>
      <c r="C25" s="142" t="s">
        <v>518</v>
      </c>
      <c r="D25" s="143" t="s">
        <v>560</v>
      </c>
      <c r="E25" s="143" t="s">
        <v>560</v>
      </c>
    </row>
    <row r="26" spans="2:5" ht="33" x14ac:dyDescent="0.3">
      <c r="B26" s="21">
        <v>15</v>
      </c>
      <c r="C26" s="149" t="s">
        <v>519</v>
      </c>
      <c r="D26" s="132" t="s">
        <v>565</v>
      </c>
      <c r="E26" s="132" t="s">
        <v>565</v>
      </c>
    </row>
    <row r="27" spans="2:5" ht="16.5" customHeight="1" x14ac:dyDescent="0.3">
      <c r="B27" s="21">
        <v>16</v>
      </c>
      <c r="C27" s="149" t="s">
        <v>520</v>
      </c>
      <c r="D27" s="143" t="s">
        <v>511</v>
      </c>
      <c r="E27" s="132" t="s">
        <v>511</v>
      </c>
    </row>
    <row r="28" spans="2:5" x14ac:dyDescent="0.3">
      <c r="B28" s="146"/>
      <c r="C28" s="144" t="s">
        <v>521</v>
      </c>
      <c r="D28" s="147"/>
      <c r="E28" s="147"/>
    </row>
    <row r="29" spans="2:5" x14ac:dyDescent="0.3">
      <c r="B29" s="21">
        <v>17</v>
      </c>
      <c r="C29" s="142" t="s">
        <v>522</v>
      </c>
      <c r="D29" s="143" t="s">
        <v>566</v>
      </c>
      <c r="E29" s="143" t="s">
        <v>567</v>
      </c>
    </row>
    <row r="30" spans="2:5" x14ac:dyDescent="0.3">
      <c r="B30" s="21">
        <v>18</v>
      </c>
      <c r="C30" s="142" t="s">
        <v>524</v>
      </c>
      <c r="D30" s="143" t="s">
        <v>568</v>
      </c>
      <c r="E30" s="143" t="s">
        <v>569</v>
      </c>
    </row>
    <row r="31" spans="2:5" x14ac:dyDescent="0.3">
      <c r="B31" s="21">
        <v>19</v>
      </c>
      <c r="C31" s="142" t="s">
        <v>525</v>
      </c>
      <c r="D31" s="143" t="s">
        <v>511</v>
      </c>
      <c r="E31" s="143" t="s">
        <v>511</v>
      </c>
    </row>
    <row r="32" spans="2:5" x14ac:dyDescent="0.3">
      <c r="B32" s="21" t="s">
        <v>366</v>
      </c>
      <c r="C32" s="149" t="s">
        <v>526</v>
      </c>
      <c r="D32" s="143" t="s">
        <v>511</v>
      </c>
      <c r="E32" s="143" t="s">
        <v>511</v>
      </c>
    </row>
    <row r="33" spans="2:5" x14ac:dyDescent="0.3">
      <c r="B33" s="21" t="s">
        <v>368</v>
      </c>
      <c r="C33" s="149" t="s">
        <v>528</v>
      </c>
      <c r="D33" s="143" t="s">
        <v>511</v>
      </c>
      <c r="E33" s="143" t="s">
        <v>511</v>
      </c>
    </row>
    <row r="34" spans="2:5" x14ac:dyDescent="0.3">
      <c r="B34" s="21">
        <v>21</v>
      </c>
      <c r="C34" s="149" t="s">
        <v>529</v>
      </c>
      <c r="D34" s="143" t="s">
        <v>511</v>
      </c>
      <c r="E34" s="143" t="s">
        <v>511</v>
      </c>
    </row>
    <row r="35" spans="2:5" x14ac:dyDescent="0.3">
      <c r="B35" s="21">
        <v>22</v>
      </c>
      <c r="C35" s="149" t="s">
        <v>530</v>
      </c>
      <c r="D35" s="143" t="s">
        <v>511</v>
      </c>
      <c r="E35" s="143" t="s">
        <v>511</v>
      </c>
    </row>
    <row r="36" spans="2:5" x14ac:dyDescent="0.3">
      <c r="B36" s="21">
        <v>23</v>
      </c>
      <c r="C36" s="142" t="s">
        <v>532</v>
      </c>
      <c r="D36" s="143" t="s">
        <v>570</v>
      </c>
      <c r="E36" s="143" t="s">
        <v>570</v>
      </c>
    </row>
    <row r="37" spans="2:5" x14ac:dyDescent="0.3">
      <c r="B37" s="21">
        <v>24</v>
      </c>
      <c r="C37" s="149" t="s">
        <v>534</v>
      </c>
      <c r="D37" s="143" t="s">
        <v>571</v>
      </c>
      <c r="E37" s="143" t="s">
        <v>571</v>
      </c>
    </row>
    <row r="38" spans="2:5" x14ac:dyDescent="0.3">
      <c r="B38" s="21">
        <v>25</v>
      </c>
      <c r="C38" s="149" t="s">
        <v>535</v>
      </c>
      <c r="D38" s="143" t="s">
        <v>572</v>
      </c>
      <c r="E38" s="143" t="s">
        <v>572</v>
      </c>
    </row>
    <row r="39" spans="2:5" x14ac:dyDescent="0.3">
      <c r="B39" s="21">
        <v>26</v>
      </c>
      <c r="C39" s="149" t="s">
        <v>536</v>
      </c>
      <c r="D39" s="143" t="s">
        <v>573</v>
      </c>
      <c r="E39" s="143" t="s">
        <v>573</v>
      </c>
    </row>
    <row r="40" spans="2:5" x14ac:dyDescent="0.3">
      <c r="B40" s="21">
        <v>27</v>
      </c>
      <c r="C40" s="149" t="s">
        <v>537</v>
      </c>
      <c r="D40" s="143" t="s">
        <v>574</v>
      </c>
      <c r="E40" s="143" t="s">
        <v>574</v>
      </c>
    </row>
    <row r="41" spans="2:5" x14ac:dyDescent="0.3">
      <c r="B41" s="21">
        <v>28</v>
      </c>
      <c r="C41" s="149" t="s">
        <v>538</v>
      </c>
      <c r="D41" s="143" t="s">
        <v>498</v>
      </c>
      <c r="E41" s="143" t="s">
        <v>498</v>
      </c>
    </row>
    <row r="42" spans="2:5" x14ac:dyDescent="0.3">
      <c r="B42" s="21">
        <v>29</v>
      </c>
      <c r="C42" s="149" t="s">
        <v>539</v>
      </c>
      <c r="D42" s="143" t="s">
        <v>575</v>
      </c>
      <c r="E42" s="143" t="s">
        <v>575</v>
      </c>
    </row>
    <row r="43" spans="2:5" x14ac:dyDescent="0.3">
      <c r="B43" s="21">
        <v>30</v>
      </c>
      <c r="C43" s="148" t="s">
        <v>540</v>
      </c>
      <c r="D43" s="121" t="s">
        <v>511</v>
      </c>
      <c r="E43" s="121" t="s">
        <v>511</v>
      </c>
    </row>
    <row r="44" spans="2:5" x14ac:dyDescent="0.3">
      <c r="B44" s="21">
        <v>31</v>
      </c>
      <c r="C44" s="149" t="s">
        <v>541</v>
      </c>
      <c r="D44" s="143" t="s">
        <v>511</v>
      </c>
      <c r="E44" s="143" t="s">
        <v>511</v>
      </c>
    </row>
    <row r="45" spans="2:5" x14ac:dyDescent="0.3">
      <c r="B45" s="21">
        <v>32</v>
      </c>
      <c r="C45" s="149" t="s">
        <v>542</v>
      </c>
      <c r="D45" s="143" t="s">
        <v>511</v>
      </c>
      <c r="E45" s="143" t="s">
        <v>511</v>
      </c>
    </row>
    <row r="46" spans="2:5" x14ac:dyDescent="0.3">
      <c r="B46" s="21">
        <v>33</v>
      </c>
      <c r="C46" s="149" t="s">
        <v>543</v>
      </c>
      <c r="D46" s="143" t="s">
        <v>511</v>
      </c>
      <c r="E46" s="143" t="s">
        <v>511</v>
      </c>
    </row>
    <row r="47" spans="2:5" x14ac:dyDescent="0.3">
      <c r="B47" s="21">
        <v>34</v>
      </c>
      <c r="C47" s="150" t="s">
        <v>544</v>
      </c>
      <c r="D47" s="143" t="s">
        <v>511</v>
      </c>
      <c r="E47" s="143" t="s">
        <v>511</v>
      </c>
    </row>
    <row r="48" spans="2:5" x14ac:dyDescent="0.3">
      <c r="B48" s="21" t="s">
        <v>545</v>
      </c>
      <c r="C48" s="142" t="s">
        <v>546</v>
      </c>
      <c r="D48" s="143" t="s">
        <v>511</v>
      </c>
      <c r="E48" s="143" t="s">
        <v>511</v>
      </c>
    </row>
    <row r="49" spans="2:5" x14ac:dyDescent="0.3">
      <c r="B49" s="21" t="s">
        <v>547</v>
      </c>
      <c r="C49" s="142" t="s">
        <v>548</v>
      </c>
      <c r="D49" s="114" t="s">
        <v>511</v>
      </c>
      <c r="E49" s="114" t="s">
        <v>511</v>
      </c>
    </row>
    <row r="50" spans="2:5" ht="33" x14ac:dyDescent="0.3">
      <c r="B50" s="21">
        <v>35</v>
      </c>
      <c r="C50" s="142" t="s">
        <v>549</v>
      </c>
      <c r="D50" s="114" t="s">
        <v>576</v>
      </c>
      <c r="E50" s="143" t="s">
        <v>576</v>
      </c>
    </row>
    <row r="51" spans="2:5" x14ac:dyDescent="0.3">
      <c r="B51" s="21">
        <v>36</v>
      </c>
      <c r="C51" s="148" t="s">
        <v>551</v>
      </c>
      <c r="D51" s="143" t="s">
        <v>566</v>
      </c>
      <c r="E51" s="143" t="s">
        <v>566</v>
      </c>
    </row>
    <row r="52" spans="2:5" x14ac:dyDescent="0.3">
      <c r="B52" s="21">
        <v>37</v>
      </c>
      <c r="C52" s="142" t="s">
        <v>552</v>
      </c>
      <c r="D52" s="143" t="s">
        <v>511</v>
      </c>
      <c r="E52" s="143" t="s">
        <v>511</v>
      </c>
    </row>
    <row r="53" spans="2:5" s="135" customFormat="1" ht="66" x14ac:dyDescent="0.25">
      <c r="B53" s="45" t="s">
        <v>553</v>
      </c>
      <c r="C53" s="51" t="s">
        <v>554</v>
      </c>
      <c r="D53" s="134" t="s">
        <v>577</v>
      </c>
      <c r="E53" s="134" t="s">
        <v>578</v>
      </c>
    </row>
    <row r="55" spans="2:5" x14ac:dyDescent="0.3">
      <c r="B55" s="99" t="s">
        <v>579</v>
      </c>
    </row>
  </sheetData>
  <pageMargins left="0.70866141732283472" right="0.70866141732283472" top="0.74803149606299213" bottom="0.74803149606299213" header="0.31496062992125984" footer="0.31496062992125984"/>
  <pageSetup paperSize="9" scale="50"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399FC-AC0C-41C2-8667-1A6136D3D813}">
  <sheetPr codeName="Tabelle12">
    <tabColor rgb="FFB1D7CD"/>
    <pageSetUpPr fitToPage="1"/>
  </sheetPr>
  <dimension ref="B2:Y55"/>
  <sheetViews>
    <sheetView showGridLines="0" zoomScaleNormal="100" zoomScalePageLayoutView="90" workbookViewId="0">
      <selection activeCell="D53" sqref="D53"/>
    </sheetView>
  </sheetViews>
  <sheetFormatPr baseColWidth="10" defaultColWidth="9" defaultRowHeight="16.5" x14ac:dyDescent="0.3"/>
  <cols>
    <col min="1" max="2" width="9" style="4"/>
    <col min="3" max="3" width="85.85546875" style="4" customWidth="1"/>
    <col min="4" max="25" width="37.42578125" style="14" customWidth="1"/>
    <col min="26" max="16384" width="9" style="4"/>
  </cols>
  <sheetData>
    <row r="2" spans="2:25" x14ac:dyDescent="0.3">
      <c r="B2" s="61" t="s">
        <v>481</v>
      </c>
    </row>
    <row r="3" spans="2:25" x14ac:dyDescent="0.3">
      <c r="B3" s="4" t="s">
        <v>580</v>
      </c>
    </row>
    <row r="4" spans="2:25" x14ac:dyDescent="0.3">
      <c r="B4" s="4" t="str">
        <f>Stichtag &amp; Einheit_Mio</f>
        <v>31.12.2023 - in Mio. €</v>
      </c>
    </row>
    <row r="5" spans="2:25" x14ac:dyDescent="0.3">
      <c r="D5" s="138"/>
      <c r="E5" s="138"/>
      <c r="F5" s="138"/>
      <c r="G5" s="138"/>
      <c r="H5" s="138"/>
      <c r="I5" s="138"/>
      <c r="J5" s="138"/>
      <c r="K5" s="138"/>
      <c r="L5" s="138"/>
      <c r="M5" s="138"/>
      <c r="N5" s="138"/>
      <c r="O5" s="138"/>
      <c r="P5" s="138"/>
      <c r="Q5" s="138"/>
      <c r="R5" s="138"/>
      <c r="S5" s="138"/>
      <c r="T5" s="138"/>
      <c r="U5" s="138"/>
      <c r="V5" s="138"/>
      <c r="W5" s="138"/>
      <c r="X5" s="138"/>
      <c r="Y5" s="138"/>
    </row>
    <row r="6" spans="2:25" ht="33" x14ac:dyDescent="0.3">
      <c r="B6" s="81"/>
      <c r="C6" s="136"/>
      <c r="D6" s="137" t="s">
        <v>581</v>
      </c>
      <c r="E6" s="137" t="s">
        <v>483</v>
      </c>
      <c r="F6" s="137" t="s">
        <v>582</v>
      </c>
      <c r="G6" s="137" t="s">
        <v>556</v>
      </c>
      <c r="H6" s="137" t="s">
        <v>583</v>
      </c>
      <c r="I6" s="137" t="s">
        <v>584</v>
      </c>
      <c r="J6" s="137" t="s">
        <v>585</v>
      </c>
      <c r="K6" s="137" t="s">
        <v>586</v>
      </c>
      <c r="L6" s="137" t="s">
        <v>587</v>
      </c>
      <c r="M6" s="137" t="s">
        <v>588</v>
      </c>
      <c r="N6" s="137" t="s">
        <v>589</v>
      </c>
      <c r="O6" s="137" t="s">
        <v>590</v>
      </c>
      <c r="P6" s="137" t="s">
        <v>591</v>
      </c>
      <c r="Q6" s="137" t="s">
        <v>592</v>
      </c>
      <c r="R6" s="137" t="s">
        <v>593</v>
      </c>
      <c r="S6" s="137" t="s">
        <v>594</v>
      </c>
      <c r="T6" s="137" t="s">
        <v>595</v>
      </c>
      <c r="U6" s="137" t="s">
        <v>596</v>
      </c>
      <c r="V6" s="137" t="s">
        <v>597</v>
      </c>
      <c r="W6" s="137" t="s">
        <v>598</v>
      </c>
      <c r="X6" s="137" t="s">
        <v>599</v>
      </c>
      <c r="Y6" s="137" t="s">
        <v>600</v>
      </c>
    </row>
    <row r="7" spans="2:25" x14ac:dyDescent="0.3">
      <c r="B7" s="139">
        <v>1</v>
      </c>
      <c r="C7" s="140" t="s">
        <v>484</v>
      </c>
      <c r="D7" s="855" t="s">
        <v>485</v>
      </c>
      <c r="E7" s="855" t="s">
        <v>485</v>
      </c>
      <c r="F7" s="855" t="s">
        <v>485</v>
      </c>
      <c r="G7" s="855" t="s">
        <v>485</v>
      </c>
      <c r="H7" s="855" t="s">
        <v>485</v>
      </c>
      <c r="I7" s="855" t="s">
        <v>485</v>
      </c>
      <c r="J7" s="855" t="s">
        <v>485</v>
      </c>
      <c r="K7" s="855" t="s">
        <v>485</v>
      </c>
      <c r="L7" s="855" t="s">
        <v>485</v>
      </c>
      <c r="M7" s="855" t="s">
        <v>485</v>
      </c>
      <c r="N7" s="855" t="s">
        <v>485</v>
      </c>
      <c r="O7" s="855" t="s">
        <v>485</v>
      </c>
      <c r="P7" s="855" t="s">
        <v>485</v>
      </c>
      <c r="Q7" s="855" t="s">
        <v>485</v>
      </c>
      <c r="R7" s="855" t="s">
        <v>485</v>
      </c>
      <c r="S7" s="855" t="s">
        <v>485</v>
      </c>
      <c r="T7" s="855" t="s">
        <v>485</v>
      </c>
      <c r="U7" s="855" t="s">
        <v>485</v>
      </c>
      <c r="V7" s="855" t="s">
        <v>485</v>
      </c>
      <c r="W7" s="855" t="s">
        <v>485</v>
      </c>
      <c r="X7" s="855" t="s">
        <v>485</v>
      </c>
      <c r="Y7" s="855" t="s">
        <v>485</v>
      </c>
    </row>
    <row r="8" spans="2:25" ht="33" x14ac:dyDescent="0.3">
      <c r="B8" s="21">
        <v>2</v>
      </c>
      <c r="C8" s="142" t="s">
        <v>486</v>
      </c>
      <c r="D8" s="132" t="s">
        <v>601</v>
      </c>
      <c r="E8" s="132" t="s">
        <v>602</v>
      </c>
      <c r="F8" s="132" t="s">
        <v>603</v>
      </c>
      <c r="G8" s="132" t="s">
        <v>604</v>
      </c>
      <c r="H8" s="132" t="s">
        <v>605</v>
      </c>
      <c r="I8" s="132" t="s">
        <v>606</v>
      </c>
      <c r="J8" s="132" t="s">
        <v>607</v>
      </c>
      <c r="K8" s="132" t="s">
        <v>608</v>
      </c>
      <c r="L8" s="132" t="s">
        <v>609</v>
      </c>
      <c r="M8" s="132" t="s">
        <v>610</v>
      </c>
      <c r="N8" s="132" t="s">
        <v>611</v>
      </c>
      <c r="O8" s="132" t="s">
        <v>612</v>
      </c>
      <c r="P8" s="132" t="s">
        <v>613</v>
      </c>
      <c r="Q8" s="132" t="s">
        <v>614</v>
      </c>
      <c r="R8" s="132" t="s">
        <v>615</v>
      </c>
      <c r="S8" s="132" t="s">
        <v>616</v>
      </c>
      <c r="T8" s="132" t="s">
        <v>617</v>
      </c>
      <c r="U8" s="132" t="s">
        <v>618</v>
      </c>
      <c r="V8" s="132" t="s">
        <v>619</v>
      </c>
      <c r="W8" s="132" t="s">
        <v>620</v>
      </c>
      <c r="X8" s="132" t="s">
        <v>621</v>
      </c>
      <c r="Y8" s="132" t="s">
        <v>622</v>
      </c>
    </row>
    <row r="9" spans="2:25" x14ac:dyDescent="0.3">
      <c r="B9" s="21" t="s">
        <v>488</v>
      </c>
      <c r="C9" s="142" t="s">
        <v>489</v>
      </c>
      <c r="D9" s="132" t="s">
        <v>490</v>
      </c>
      <c r="E9" s="132" t="s">
        <v>490</v>
      </c>
      <c r="F9" s="132" t="s">
        <v>490</v>
      </c>
      <c r="G9" s="132" t="s">
        <v>490</v>
      </c>
      <c r="H9" s="132" t="s">
        <v>490</v>
      </c>
      <c r="I9" s="132" t="s">
        <v>490</v>
      </c>
      <c r="J9" s="132" t="s">
        <v>490</v>
      </c>
      <c r="K9" s="132" t="s">
        <v>490</v>
      </c>
      <c r="L9" s="132" t="s">
        <v>490</v>
      </c>
      <c r="M9" s="132" t="s">
        <v>490</v>
      </c>
      <c r="N9" s="132" t="s">
        <v>490</v>
      </c>
      <c r="O9" s="132" t="s">
        <v>490</v>
      </c>
      <c r="P9" s="132" t="s">
        <v>490</v>
      </c>
      <c r="Q9" s="132" t="s">
        <v>490</v>
      </c>
      <c r="R9" s="132" t="s">
        <v>490</v>
      </c>
      <c r="S9" s="132" t="s">
        <v>490</v>
      </c>
      <c r="T9" s="132" t="s">
        <v>490</v>
      </c>
      <c r="U9" s="132" t="s">
        <v>490</v>
      </c>
      <c r="V9" s="132" t="s">
        <v>490</v>
      </c>
      <c r="W9" s="132" t="s">
        <v>490</v>
      </c>
      <c r="X9" s="132" t="s">
        <v>490</v>
      </c>
      <c r="Y9" s="132" t="s">
        <v>490</v>
      </c>
    </row>
    <row r="10" spans="2:25" x14ac:dyDescent="0.3">
      <c r="B10" s="21">
        <v>3</v>
      </c>
      <c r="C10" s="142" t="s">
        <v>491</v>
      </c>
      <c r="D10" s="132" t="s">
        <v>492</v>
      </c>
      <c r="E10" s="132" t="s">
        <v>492</v>
      </c>
      <c r="F10" s="132" t="s">
        <v>492</v>
      </c>
      <c r="G10" s="132" t="s">
        <v>492</v>
      </c>
      <c r="H10" s="132" t="s">
        <v>492</v>
      </c>
      <c r="I10" s="132" t="s">
        <v>492</v>
      </c>
      <c r="J10" s="132" t="s">
        <v>492</v>
      </c>
      <c r="K10" s="132" t="s">
        <v>492</v>
      </c>
      <c r="L10" s="132" t="s">
        <v>492</v>
      </c>
      <c r="M10" s="132" t="s">
        <v>492</v>
      </c>
      <c r="N10" s="132" t="s">
        <v>492</v>
      </c>
      <c r="O10" s="132" t="s">
        <v>492</v>
      </c>
      <c r="P10" s="132" t="s">
        <v>492</v>
      </c>
      <c r="Q10" s="132" t="s">
        <v>492</v>
      </c>
      <c r="R10" s="132" t="s">
        <v>492</v>
      </c>
      <c r="S10" s="132" t="s">
        <v>492</v>
      </c>
      <c r="T10" s="132" t="s">
        <v>492</v>
      </c>
      <c r="U10" s="132" t="s">
        <v>492</v>
      </c>
      <c r="V10" s="132" t="s">
        <v>492</v>
      </c>
      <c r="W10" s="132" t="s">
        <v>492</v>
      </c>
      <c r="X10" s="132" t="s">
        <v>492</v>
      </c>
      <c r="Y10" s="132" t="s">
        <v>492</v>
      </c>
    </row>
    <row r="11" spans="2:25" x14ac:dyDescent="0.3">
      <c r="B11" s="21" t="s">
        <v>493</v>
      </c>
      <c r="C11" s="142" t="s">
        <v>494</v>
      </c>
      <c r="D11" s="132" t="s">
        <v>495</v>
      </c>
      <c r="E11" s="132" t="s">
        <v>495</v>
      </c>
      <c r="F11" s="132" t="s">
        <v>495</v>
      </c>
      <c r="G11" s="132" t="s">
        <v>495</v>
      </c>
      <c r="H11" s="132" t="s">
        <v>495</v>
      </c>
      <c r="I11" s="132" t="s">
        <v>495</v>
      </c>
      <c r="J11" s="132" t="s">
        <v>495</v>
      </c>
      <c r="K11" s="132" t="s">
        <v>495</v>
      </c>
      <c r="L11" s="132" t="s">
        <v>495</v>
      </c>
      <c r="M11" s="132" t="s">
        <v>495</v>
      </c>
      <c r="N11" s="132" t="s">
        <v>495</v>
      </c>
      <c r="O11" s="132" t="s">
        <v>495</v>
      </c>
      <c r="P11" s="132" t="s">
        <v>495</v>
      </c>
      <c r="Q11" s="132" t="s">
        <v>495</v>
      </c>
      <c r="R11" s="132" t="s">
        <v>495</v>
      </c>
      <c r="S11" s="132" t="s">
        <v>495</v>
      </c>
      <c r="T11" s="132" t="s">
        <v>495</v>
      </c>
      <c r="U11" s="132" t="s">
        <v>495</v>
      </c>
      <c r="V11" s="132" t="s">
        <v>495</v>
      </c>
      <c r="W11" s="132" t="s">
        <v>495</v>
      </c>
      <c r="X11" s="132" t="s">
        <v>495</v>
      </c>
      <c r="Y11" s="132" t="s">
        <v>495</v>
      </c>
    </row>
    <row r="12" spans="2:25" x14ac:dyDescent="0.3">
      <c r="B12" s="21"/>
      <c r="C12" s="144" t="s">
        <v>496</v>
      </c>
      <c r="D12" s="132"/>
      <c r="E12" s="132"/>
      <c r="F12" s="132"/>
      <c r="G12" s="132"/>
      <c r="H12" s="132"/>
      <c r="I12" s="132"/>
      <c r="J12" s="132"/>
      <c r="K12" s="132"/>
      <c r="L12" s="132"/>
      <c r="M12" s="132"/>
      <c r="N12" s="132"/>
      <c r="O12" s="132"/>
      <c r="P12" s="132"/>
      <c r="Q12" s="132"/>
      <c r="R12" s="132"/>
      <c r="S12" s="132"/>
      <c r="T12" s="132"/>
      <c r="U12" s="132"/>
      <c r="V12" s="132"/>
      <c r="W12" s="132"/>
      <c r="X12" s="132"/>
      <c r="Y12" s="132"/>
    </row>
    <row r="13" spans="2:25" x14ac:dyDescent="0.3">
      <c r="B13" s="21">
        <v>4</v>
      </c>
      <c r="C13" s="149" t="s">
        <v>497</v>
      </c>
      <c r="D13" s="114" t="s">
        <v>623</v>
      </c>
      <c r="E13" s="114" t="s">
        <v>623</v>
      </c>
      <c r="F13" s="114" t="s">
        <v>623</v>
      </c>
      <c r="G13" s="114" t="s">
        <v>623</v>
      </c>
      <c r="H13" s="114" t="s">
        <v>623</v>
      </c>
      <c r="I13" s="114" t="s">
        <v>623</v>
      </c>
      <c r="J13" s="114" t="s">
        <v>623</v>
      </c>
      <c r="K13" s="114" t="s">
        <v>623</v>
      </c>
      <c r="L13" s="114" t="s">
        <v>623</v>
      </c>
      <c r="M13" s="114" t="s">
        <v>623</v>
      </c>
      <c r="N13" s="114" t="s">
        <v>623</v>
      </c>
      <c r="O13" s="114" t="s">
        <v>623</v>
      </c>
      <c r="P13" s="114" t="s">
        <v>623</v>
      </c>
      <c r="Q13" s="114" t="s">
        <v>623</v>
      </c>
      <c r="R13" s="114" t="s">
        <v>623</v>
      </c>
      <c r="S13" s="114" t="s">
        <v>623</v>
      </c>
      <c r="T13" s="114" t="s">
        <v>623</v>
      </c>
      <c r="U13" s="114" t="s">
        <v>623</v>
      </c>
      <c r="V13" s="114" t="s">
        <v>623</v>
      </c>
      <c r="W13" s="114" t="s">
        <v>623</v>
      </c>
      <c r="X13" s="114" t="s">
        <v>623</v>
      </c>
      <c r="Y13" s="114" t="s">
        <v>623</v>
      </c>
    </row>
    <row r="14" spans="2:25" x14ac:dyDescent="0.3">
      <c r="B14" s="21">
        <v>5</v>
      </c>
      <c r="C14" s="149" t="s">
        <v>499</v>
      </c>
      <c r="D14" s="114" t="s">
        <v>623</v>
      </c>
      <c r="E14" s="114" t="s">
        <v>623</v>
      </c>
      <c r="F14" s="114" t="s">
        <v>623</v>
      </c>
      <c r="G14" s="114" t="s">
        <v>623</v>
      </c>
      <c r="H14" s="114" t="s">
        <v>623</v>
      </c>
      <c r="I14" s="114" t="s">
        <v>623</v>
      </c>
      <c r="J14" s="114" t="s">
        <v>623</v>
      </c>
      <c r="K14" s="114" t="s">
        <v>623</v>
      </c>
      <c r="L14" s="114" t="s">
        <v>623</v>
      </c>
      <c r="M14" s="114" t="s">
        <v>623</v>
      </c>
      <c r="N14" s="114" t="s">
        <v>623</v>
      </c>
      <c r="O14" s="114" t="s">
        <v>623</v>
      </c>
      <c r="P14" s="114" t="s">
        <v>623</v>
      </c>
      <c r="Q14" s="114" t="s">
        <v>623</v>
      </c>
      <c r="R14" s="114" t="s">
        <v>623</v>
      </c>
      <c r="S14" s="114" t="s">
        <v>623</v>
      </c>
      <c r="T14" s="114" t="s">
        <v>623</v>
      </c>
      <c r="U14" s="114" t="s">
        <v>623</v>
      </c>
      <c r="V14" s="114" t="s">
        <v>623</v>
      </c>
      <c r="W14" s="114" t="s">
        <v>623</v>
      </c>
      <c r="X14" s="114" t="s">
        <v>623</v>
      </c>
      <c r="Y14" s="114" t="s">
        <v>623</v>
      </c>
    </row>
    <row r="15" spans="2:25" x14ac:dyDescent="0.3">
      <c r="B15" s="21">
        <v>6</v>
      </c>
      <c r="C15" s="149" t="s">
        <v>500</v>
      </c>
      <c r="D15" s="132" t="s">
        <v>501</v>
      </c>
      <c r="E15" s="132" t="s">
        <v>501</v>
      </c>
      <c r="F15" s="132" t="s">
        <v>501</v>
      </c>
      <c r="G15" s="132" t="s">
        <v>501</v>
      </c>
      <c r="H15" s="132" t="s">
        <v>501</v>
      </c>
      <c r="I15" s="132" t="s">
        <v>501</v>
      </c>
      <c r="J15" s="132" t="s">
        <v>501</v>
      </c>
      <c r="K15" s="132" t="s">
        <v>501</v>
      </c>
      <c r="L15" s="132" t="s">
        <v>501</v>
      </c>
      <c r="M15" s="132" t="s">
        <v>501</v>
      </c>
      <c r="N15" s="132" t="s">
        <v>501</v>
      </c>
      <c r="O15" s="132" t="s">
        <v>501</v>
      </c>
      <c r="P15" s="132" t="s">
        <v>501</v>
      </c>
      <c r="Q15" s="132" t="s">
        <v>501</v>
      </c>
      <c r="R15" s="132" t="s">
        <v>501</v>
      </c>
      <c r="S15" s="132" t="s">
        <v>501</v>
      </c>
      <c r="T15" s="132" t="s">
        <v>501</v>
      </c>
      <c r="U15" s="132" t="s">
        <v>501</v>
      </c>
      <c r="V15" s="132" t="s">
        <v>501</v>
      </c>
      <c r="W15" s="132" t="s">
        <v>501</v>
      </c>
      <c r="X15" s="132" t="s">
        <v>501</v>
      </c>
      <c r="Y15" s="132" t="s">
        <v>501</v>
      </c>
    </row>
    <row r="16" spans="2:25" x14ac:dyDescent="0.3">
      <c r="B16" s="21">
        <v>7</v>
      </c>
      <c r="C16" s="149" t="s">
        <v>502</v>
      </c>
      <c r="D16" s="132" t="s">
        <v>624</v>
      </c>
      <c r="E16" s="132" t="s">
        <v>625</v>
      </c>
      <c r="F16" s="132" t="s">
        <v>625</v>
      </c>
      <c r="G16" s="132" t="s">
        <v>625</v>
      </c>
      <c r="H16" s="132" t="s">
        <v>625</v>
      </c>
      <c r="I16" s="132" t="s">
        <v>625</v>
      </c>
      <c r="J16" s="132" t="s">
        <v>625</v>
      </c>
      <c r="K16" s="132" t="s">
        <v>625</v>
      </c>
      <c r="L16" s="132" t="s">
        <v>625</v>
      </c>
      <c r="M16" s="132" t="s">
        <v>625</v>
      </c>
      <c r="N16" s="132" t="s">
        <v>625</v>
      </c>
      <c r="O16" s="132" t="s">
        <v>625</v>
      </c>
      <c r="P16" s="132" t="s">
        <v>625</v>
      </c>
      <c r="Q16" s="132" t="s">
        <v>625</v>
      </c>
      <c r="R16" s="132" t="s">
        <v>625</v>
      </c>
      <c r="S16" s="132" t="s">
        <v>625</v>
      </c>
      <c r="T16" s="132" t="s">
        <v>625</v>
      </c>
      <c r="U16" s="132" t="s">
        <v>625</v>
      </c>
      <c r="V16" s="132" t="s">
        <v>625</v>
      </c>
      <c r="W16" s="132" t="s">
        <v>625</v>
      </c>
      <c r="X16" s="132" t="s">
        <v>625</v>
      </c>
      <c r="Y16" s="132" t="s">
        <v>625</v>
      </c>
    </row>
    <row r="17" spans="2:25" ht="33" x14ac:dyDescent="0.3">
      <c r="B17" s="21">
        <v>8</v>
      </c>
      <c r="C17" s="26" t="s">
        <v>504</v>
      </c>
      <c r="D17" s="183">
        <v>1</v>
      </c>
      <c r="E17" s="183">
        <v>0</v>
      </c>
      <c r="F17" s="183">
        <v>11</v>
      </c>
      <c r="G17" s="183">
        <v>1</v>
      </c>
      <c r="H17" s="183">
        <v>2</v>
      </c>
      <c r="I17" s="183">
        <v>3</v>
      </c>
      <c r="J17" s="183">
        <v>3</v>
      </c>
      <c r="K17" s="183">
        <v>0</v>
      </c>
      <c r="L17" s="183">
        <v>3</v>
      </c>
      <c r="M17" s="183">
        <v>7</v>
      </c>
      <c r="N17" s="183">
        <v>7</v>
      </c>
      <c r="O17" s="183">
        <v>5</v>
      </c>
      <c r="P17" s="183">
        <v>5</v>
      </c>
      <c r="Q17" s="183">
        <v>4</v>
      </c>
      <c r="R17" s="183">
        <v>5</v>
      </c>
      <c r="S17" s="183">
        <v>1</v>
      </c>
      <c r="T17" s="183">
        <v>2</v>
      </c>
      <c r="U17" s="183">
        <v>1</v>
      </c>
      <c r="V17" s="183">
        <v>30</v>
      </c>
      <c r="W17" s="183">
        <v>0</v>
      </c>
      <c r="X17" s="183">
        <v>0</v>
      </c>
      <c r="Y17" s="183">
        <v>4</v>
      </c>
    </row>
    <row r="18" spans="2:25" x14ac:dyDescent="0.3">
      <c r="B18" s="21">
        <v>9</v>
      </c>
      <c r="C18" s="142" t="s">
        <v>505</v>
      </c>
      <c r="D18" s="23">
        <v>3</v>
      </c>
      <c r="E18" s="23">
        <v>2</v>
      </c>
      <c r="F18" s="23">
        <v>13</v>
      </c>
      <c r="G18" s="23">
        <v>1</v>
      </c>
      <c r="H18" s="23">
        <v>2</v>
      </c>
      <c r="I18" s="23">
        <v>5</v>
      </c>
      <c r="J18" s="23">
        <v>3.5</v>
      </c>
      <c r="K18" s="23">
        <v>0.5</v>
      </c>
      <c r="L18" s="23">
        <v>3</v>
      </c>
      <c r="M18" s="23">
        <v>7.5</v>
      </c>
      <c r="N18" s="23">
        <v>7.5</v>
      </c>
      <c r="O18" s="23">
        <v>5</v>
      </c>
      <c r="P18" s="23">
        <v>5</v>
      </c>
      <c r="Q18" s="23">
        <v>5</v>
      </c>
      <c r="R18" s="23">
        <v>5</v>
      </c>
      <c r="S18" s="23">
        <v>3</v>
      </c>
      <c r="T18" s="23">
        <v>5</v>
      </c>
      <c r="U18" s="23">
        <v>2</v>
      </c>
      <c r="V18" s="23">
        <v>30</v>
      </c>
      <c r="W18" s="23">
        <v>1</v>
      </c>
      <c r="X18" s="23">
        <v>9</v>
      </c>
      <c r="Y18" s="23">
        <v>4.5</v>
      </c>
    </row>
    <row r="19" spans="2:25" x14ac:dyDescent="0.3">
      <c r="B19" s="21" t="s">
        <v>506</v>
      </c>
      <c r="C19" s="142" t="s">
        <v>507</v>
      </c>
      <c r="D19" s="23">
        <v>3</v>
      </c>
      <c r="E19" s="23">
        <v>2</v>
      </c>
      <c r="F19" s="23">
        <v>12.9</v>
      </c>
      <c r="G19" s="23">
        <v>1</v>
      </c>
      <c r="H19" s="23">
        <v>2</v>
      </c>
      <c r="I19" s="23">
        <v>5</v>
      </c>
      <c r="J19" s="23">
        <v>3.5</v>
      </c>
      <c r="K19" s="23">
        <v>0.5</v>
      </c>
      <c r="L19" s="23">
        <v>3</v>
      </c>
      <c r="M19" s="23">
        <v>7.5</v>
      </c>
      <c r="N19" s="23">
        <v>7.5</v>
      </c>
      <c r="O19" s="23">
        <v>5</v>
      </c>
      <c r="P19" s="23">
        <v>5</v>
      </c>
      <c r="Q19" s="23">
        <v>5</v>
      </c>
      <c r="R19" s="23">
        <v>5</v>
      </c>
      <c r="S19" s="23">
        <v>3</v>
      </c>
      <c r="T19" s="23">
        <v>5</v>
      </c>
      <c r="U19" s="23">
        <v>2</v>
      </c>
      <c r="V19" s="23">
        <v>30</v>
      </c>
      <c r="W19" s="23">
        <v>1</v>
      </c>
      <c r="X19" s="23">
        <v>9</v>
      </c>
      <c r="Y19" s="23">
        <v>4.5</v>
      </c>
    </row>
    <row r="20" spans="2:25" x14ac:dyDescent="0.3">
      <c r="B20" s="21" t="s">
        <v>509</v>
      </c>
      <c r="C20" s="142" t="s">
        <v>510</v>
      </c>
      <c r="D20" s="23">
        <v>3</v>
      </c>
      <c r="E20" s="23">
        <v>2</v>
      </c>
      <c r="F20" s="23">
        <v>13</v>
      </c>
      <c r="G20" s="23">
        <v>1</v>
      </c>
      <c r="H20" s="23">
        <v>2</v>
      </c>
      <c r="I20" s="23">
        <v>5</v>
      </c>
      <c r="J20" s="23">
        <v>3.5</v>
      </c>
      <c r="K20" s="23">
        <v>0.5</v>
      </c>
      <c r="L20" s="23">
        <v>3</v>
      </c>
      <c r="M20" s="23">
        <v>7.5</v>
      </c>
      <c r="N20" s="23">
        <v>7.5</v>
      </c>
      <c r="O20" s="23">
        <v>5</v>
      </c>
      <c r="P20" s="23">
        <v>5</v>
      </c>
      <c r="Q20" s="23">
        <v>5</v>
      </c>
      <c r="R20" s="23">
        <v>5</v>
      </c>
      <c r="S20" s="23">
        <v>3</v>
      </c>
      <c r="T20" s="23">
        <v>5</v>
      </c>
      <c r="U20" s="23">
        <v>2</v>
      </c>
      <c r="V20" s="23">
        <v>30</v>
      </c>
      <c r="W20" s="23">
        <v>1</v>
      </c>
      <c r="X20" s="23">
        <v>9</v>
      </c>
      <c r="Y20" s="23">
        <v>4.5</v>
      </c>
    </row>
    <row r="21" spans="2:25" ht="33" x14ac:dyDescent="0.3">
      <c r="B21" s="21">
        <v>10</v>
      </c>
      <c r="C21" s="142" t="s">
        <v>512</v>
      </c>
      <c r="D21" s="132" t="s">
        <v>563</v>
      </c>
      <c r="E21" s="132" t="s">
        <v>563</v>
      </c>
      <c r="F21" s="132" t="s">
        <v>563</v>
      </c>
      <c r="G21" s="132" t="s">
        <v>563</v>
      </c>
      <c r="H21" s="132" t="s">
        <v>563</v>
      </c>
      <c r="I21" s="132" t="s">
        <v>563</v>
      </c>
      <c r="J21" s="132" t="s">
        <v>563</v>
      </c>
      <c r="K21" s="132" t="s">
        <v>563</v>
      </c>
      <c r="L21" s="132" t="s">
        <v>563</v>
      </c>
      <c r="M21" s="132" t="s">
        <v>563</v>
      </c>
      <c r="N21" s="132" t="s">
        <v>563</v>
      </c>
      <c r="O21" s="132" t="s">
        <v>563</v>
      </c>
      <c r="P21" s="132" t="s">
        <v>563</v>
      </c>
      <c r="Q21" s="132" t="s">
        <v>563</v>
      </c>
      <c r="R21" s="132" t="s">
        <v>563</v>
      </c>
      <c r="S21" s="132" t="s">
        <v>563</v>
      </c>
      <c r="T21" s="132" t="s">
        <v>563</v>
      </c>
      <c r="U21" s="132" t="s">
        <v>563</v>
      </c>
      <c r="V21" s="132" t="s">
        <v>563</v>
      </c>
      <c r="W21" s="132" t="s">
        <v>563</v>
      </c>
      <c r="X21" s="132" t="s">
        <v>563</v>
      </c>
      <c r="Y21" s="132" t="s">
        <v>563</v>
      </c>
    </row>
    <row r="22" spans="2:25" x14ac:dyDescent="0.3">
      <c r="B22" s="21">
        <v>11</v>
      </c>
      <c r="C22" s="142" t="s">
        <v>514</v>
      </c>
      <c r="D22" s="859" t="s">
        <v>626</v>
      </c>
      <c r="E22" s="859">
        <v>40247</v>
      </c>
      <c r="F22" s="859">
        <v>41306</v>
      </c>
      <c r="G22" s="859">
        <v>41309</v>
      </c>
      <c r="H22" s="859">
        <v>41346</v>
      </c>
      <c r="I22" s="859">
        <v>41705</v>
      </c>
      <c r="J22" s="859">
        <v>41320</v>
      </c>
      <c r="K22" s="859">
        <v>41320</v>
      </c>
      <c r="L22" s="859">
        <v>41346</v>
      </c>
      <c r="M22" s="859">
        <v>42019</v>
      </c>
      <c r="N22" s="859">
        <v>42019</v>
      </c>
      <c r="O22" s="859">
        <v>42153</v>
      </c>
      <c r="P22" s="859">
        <v>42251</v>
      </c>
      <c r="Q22" s="859">
        <v>42270</v>
      </c>
      <c r="R22" s="859">
        <v>42408</v>
      </c>
      <c r="S22" s="859">
        <v>42416</v>
      </c>
      <c r="T22" s="859">
        <v>42416</v>
      </c>
      <c r="U22" s="859">
        <v>42760</v>
      </c>
      <c r="V22" s="859">
        <v>43616</v>
      </c>
      <c r="W22" s="859">
        <v>41716</v>
      </c>
      <c r="X22" s="859">
        <v>41716</v>
      </c>
      <c r="Y22" s="859">
        <v>41306</v>
      </c>
    </row>
    <row r="23" spans="2:25" x14ac:dyDescent="0.3">
      <c r="B23" s="21">
        <v>12</v>
      </c>
      <c r="C23" s="142" t="s">
        <v>515</v>
      </c>
      <c r="D23" s="132" t="s">
        <v>627</v>
      </c>
      <c r="E23" s="132" t="s">
        <v>627</v>
      </c>
      <c r="F23" s="132" t="s">
        <v>627</v>
      </c>
      <c r="G23" s="132" t="s">
        <v>627</v>
      </c>
      <c r="H23" s="132" t="s">
        <v>627</v>
      </c>
      <c r="I23" s="132" t="s">
        <v>627</v>
      </c>
      <c r="J23" s="132" t="s">
        <v>627</v>
      </c>
      <c r="K23" s="132" t="s">
        <v>627</v>
      </c>
      <c r="L23" s="132" t="s">
        <v>627</v>
      </c>
      <c r="M23" s="132" t="s">
        <v>627</v>
      </c>
      <c r="N23" s="132" t="s">
        <v>627</v>
      </c>
      <c r="O23" s="132" t="s">
        <v>627</v>
      </c>
      <c r="P23" s="132" t="s">
        <v>627</v>
      </c>
      <c r="Q23" s="132" t="s">
        <v>627</v>
      </c>
      <c r="R23" s="132" t="s">
        <v>627</v>
      </c>
      <c r="S23" s="132" t="s">
        <v>627</v>
      </c>
      <c r="T23" s="132" t="s">
        <v>627</v>
      </c>
      <c r="U23" s="132" t="s">
        <v>627</v>
      </c>
      <c r="V23" s="132" t="s">
        <v>627</v>
      </c>
      <c r="W23" s="132" t="s">
        <v>627</v>
      </c>
      <c r="X23" s="132" t="s">
        <v>627</v>
      </c>
      <c r="Y23" s="132" t="s">
        <v>627</v>
      </c>
    </row>
    <row r="24" spans="2:25" x14ac:dyDescent="0.3">
      <c r="B24" s="21">
        <v>13</v>
      </c>
      <c r="C24" s="149" t="s">
        <v>517</v>
      </c>
      <c r="D24" s="859" t="s">
        <v>628</v>
      </c>
      <c r="E24" s="859">
        <v>45726</v>
      </c>
      <c r="F24" s="859">
        <v>46784</v>
      </c>
      <c r="G24" s="859">
        <v>46787</v>
      </c>
      <c r="H24" s="859">
        <v>46825</v>
      </c>
      <c r="I24" s="859">
        <v>46454</v>
      </c>
      <c r="J24" s="859">
        <v>46798</v>
      </c>
      <c r="K24" s="859">
        <v>46798</v>
      </c>
      <c r="L24" s="859">
        <v>46825</v>
      </c>
      <c r="M24" s="859">
        <v>47498</v>
      </c>
      <c r="N24" s="859">
        <v>47498</v>
      </c>
      <c r="O24" s="859">
        <v>47632</v>
      </c>
      <c r="P24" s="859">
        <v>47730</v>
      </c>
      <c r="Q24" s="859">
        <v>46653</v>
      </c>
      <c r="R24" s="859">
        <v>47889</v>
      </c>
      <c r="S24" s="859">
        <v>46069</v>
      </c>
      <c r="T24" s="859">
        <v>46069</v>
      </c>
      <c r="U24" s="859">
        <v>46412</v>
      </c>
      <c r="V24" s="859">
        <v>47269</v>
      </c>
      <c r="W24" s="859">
        <v>45369</v>
      </c>
      <c r="X24" s="859">
        <v>45369</v>
      </c>
      <c r="Y24" s="859">
        <v>46784</v>
      </c>
    </row>
    <row r="25" spans="2:25" x14ac:dyDescent="0.3">
      <c r="B25" s="21">
        <v>14</v>
      </c>
      <c r="C25" s="142" t="s">
        <v>518</v>
      </c>
      <c r="D25" s="132" t="s">
        <v>495</v>
      </c>
      <c r="E25" s="132" t="s">
        <v>629</v>
      </c>
      <c r="F25" s="132" t="s">
        <v>629</v>
      </c>
      <c r="G25" s="132" t="s">
        <v>629</v>
      </c>
      <c r="H25" s="132" t="s">
        <v>629</v>
      </c>
      <c r="I25" s="132" t="s">
        <v>629</v>
      </c>
      <c r="J25" s="132" t="s">
        <v>629</v>
      </c>
      <c r="K25" s="132" t="s">
        <v>629</v>
      </c>
      <c r="L25" s="132" t="s">
        <v>629</v>
      </c>
      <c r="M25" s="132" t="s">
        <v>629</v>
      </c>
      <c r="N25" s="132" t="s">
        <v>629</v>
      </c>
      <c r="O25" s="132" t="s">
        <v>560</v>
      </c>
      <c r="P25" s="132" t="s">
        <v>560</v>
      </c>
      <c r="Q25" s="132" t="s">
        <v>560</v>
      </c>
      <c r="R25" s="132" t="s">
        <v>560</v>
      </c>
      <c r="S25" s="132" t="s">
        <v>560</v>
      </c>
      <c r="T25" s="132" t="s">
        <v>560</v>
      </c>
      <c r="U25" s="132" t="s">
        <v>560</v>
      </c>
      <c r="V25" s="132" t="s">
        <v>560</v>
      </c>
      <c r="W25" s="132" t="s">
        <v>629</v>
      </c>
      <c r="X25" s="132" t="s">
        <v>629</v>
      </c>
      <c r="Y25" s="132" t="s">
        <v>629</v>
      </c>
    </row>
    <row r="26" spans="2:25" ht="115.5" x14ac:dyDescent="0.3">
      <c r="B26" s="21">
        <v>15</v>
      </c>
      <c r="C26" s="149" t="s">
        <v>519</v>
      </c>
      <c r="D26" s="132" t="s">
        <v>511</v>
      </c>
      <c r="E26" s="132" t="s">
        <v>630</v>
      </c>
      <c r="F26" s="132" t="s">
        <v>631</v>
      </c>
      <c r="G26" s="132" t="s">
        <v>632</v>
      </c>
      <c r="H26" s="132" t="s">
        <v>633</v>
      </c>
      <c r="I26" s="132" t="s">
        <v>634</v>
      </c>
      <c r="J26" s="132" t="s">
        <v>635</v>
      </c>
      <c r="K26" s="132" t="s">
        <v>635</v>
      </c>
      <c r="L26" s="132" t="s">
        <v>633</v>
      </c>
      <c r="M26" s="132" t="s">
        <v>634</v>
      </c>
      <c r="N26" s="132" t="s">
        <v>634</v>
      </c>
      <c r="O26" s="132" t="s">
        <v>634</v>
      </c>
      <c r="P26" s="132" t="s">
        <v>634</v>
      </c>
      <c r="Q26" s="132" t="s">
        <v>634</v>
      </c>
      <c r="R26" s="132" t="s">
        <v>634</v>
      </c>
      <c r="S26" s="132" t="s">
        <v>634</v>
      </c>
      <c r="T26" s="132" t="s">
        <v>634</v>
      </c>
      <c r="U26" s="132" t="s">
        <v>634</v>
      </c>
      <c r="V26" s="132" t="s">
        <v>634</v>
      </c>
      <c r="W26" s="132" t="s">
        <v>634</v>
      </c>
      <c r="X26" s="132" t="s">
        <v>634</v>
      </c>
      <c r="Y26" s="132" t="s">
        <v>631</v>
      </c>
    </row>
    <row r="27" spans="2:25" ht="16.5" customHeight="1" x14ac:dyDescent="0.3">
      <c r="B27" s="21">
        <v>16</v>
      </c>
      <c r="C27" s="149" t="s">
        <v>520</v>
      </c>
      <c r="D27" s="132" t="s">
        <v>511</v>
      </c>
      <c r="E27" s="132" t="s">
        <v>511</v>
      </c>
      <c r="F27" s="132" t="s">
        <v>511</v>
      </c>
      <c r="G27" s="132" t="s">
        <v>511</v>
      </c>
      <c r="H27" s="132" t="s">
        <v>511</v>
      </c>
      <c r="I27" s="132" t="s">
        <v>511</v>
      </c>
      <c r="J27" s="132" t="s">
        <v>511</v>
      </c>
      <c r="K27" s="132" t="s">
        <v>511</v>
      </c>
      <c r="L27" s="132" t="s">
        <v>511</v>
      </c>
      <c r="M27" s="132" t="s">
        <v>511</v>
      </c>
      <c r="N27" s="132" t="s">
        <v>511</v>
      </c>
      <c r="O27" s="132" t="s">
        <v>511</v>
      </c>
      <c r="P27" s="132" t="s">
        <v>511</v>
      </c>
      <c r="Q27" s="132" t="s">
        <v>511</v>
      </c>
      <c r="R27" s="132" t="s">
        <v>511</v>
      </c>
      <c r="S27" s="132" t="s">
        <v>511</v>
      </c>
      <c r="T27" s="132" t="s">
        <v>511</v>
      </c>
      <c r="U27" s="132" t="s">
        <v>511</v>
      </c>
      <c r="V27" s="132" t="s">
        <v>511</v>
      </c>
      <c r="W27" s="132" t="s">
        <v>511</v>
      </c>
      <c r="X27" s="132" t="s">
        <v>511</v>
      </c>
      <c r="Y27" s="132" t="s">
        <v>511</v>
      </c>
    </row>
    <row r="28" spans="2:25" x14ac:dyDescent="0.3">
      <c r="B28" s="146"/>
      <c r="C28" s="144" t="s">
        <v>521</v>
      </c>
      <c r="D28" s="147"/>
      <c r="E28" s="147"/>
      <c r="F28" s="147"/>
      <c r="G28" s="147"/>
      <c r="H28" s="147"/>
      <c r="I28" s="147"/>
      <c r="J28" s="147"/>
      <c r="K28" s="147"/>
      <c r="L28" s="147"/>
      <c r="M28" s="147"/>
      <c r="N28" s="147"/>
      <c r="O28" s="147"/>
      <c r="P28" s="147"/>
      <c r="Q28" s="147"/>
      <c r="R28" s="147"/>
      <c r="S28" s="147"/>
      <c r="T28" s="147"/>
      <c r="U28" s="147"/>
      <c r="V28" s="147"/>
      <c r="W28" s="147"/>
      <c r="X28" s="147"/>
      <c r="Y28" s="147"/>
    </row>
    <row r="29" spans="2:25" x14ac:dyDescent="0.3">
      <c r="B29" s="21">
        <v>17</v>
      </c>
      <c r="C29" s="142" t="s">
        <v>522</v>
      </c>
      <c r="D29" s="132" t="s">
        <v>636</v>
      </c>
      <c r="E29" s="132" t="s">
        <v>636</v>
      </c>
      <c r="F29" s="132" t="s">
        <v>636</v>
      </c>
      <c r="G29" s="132" t="s">
        <v>636</v>
      </c>
      <c r="H29" s="132" t="s">
        <v>636</v>
      </c>
      <c r="I29" s="132" t="s">
        <v>636</v>
      </c>
      <c r="J29" s="132" t="s">
        <v>636</v>
      </c>
      <c r="K29" s="132" t="s">
        <v>636</v>
      </c>
      <c r="L29" s="132" t="s">
        <v>636</v>
      </c>
      <c r="M29" s="132" t="s">
        <v>636</v>
      </c>
      <c r="N29" s="132" t="s">
        <v>636</v>
      </c>
      <c r="O29" s="132" t="s">
        <v>636</v>
      </c>
      <c r="P29" s="132" t="s">
        <v>636</v>
      </c>
      <c r="Q29" s="132" t="s">
        <v>636</v>
      </c>
      <c r="R29" s="132" t="s">
        <v>636</v>
      </c>
      <c r="S29" s="132" t="s">
        <v>636</v>
      </c>
      <c r="T29" s="132" t="s">
        <v>636</v>
      </c>
      <c r="U29" s="132" t="s">
        <v>636</v>
      </c>
      <c r="V29" s="132" t="s">
        <v>637</v>
      </c>
      <c r="W29" s="132" t="s">
        <v>636</v>
      </c>
      <c r="X29" s="132" t="s">
        <v>636</v>
      </c>
      <c r="Y29" s="132" t="s">
        <v>636</v>
      </c>
    </row>
    <row r="30" spans="2:25" ht="33" x14ac:dyDescent="0.3">
      <c r="B30" s="21">
        <v>18</v>
      </c>
      <c r="C30" s="142" t="s">
        <v>524</v>
      </c>
      <c r="D30" s="48">
        <v>1.7500000000000002E-2</v>
      </c>
      <c r="E30" s="48">
        <v>5.7299999999999997E-2</v>
      </c>
      <c r="F30" s="48">
        <v>4.3999999999999997E-2</v>
      </c>
      <c r="G30" s="48">
        <v>4.3499999999999997E-2</v>
      </c>
      <c r="H30" s="48">
        <v>4.3499999999999997E-2</v>
      </c>
      <c r="I30" s="48">
        <v>0.04</v>
      </c>
      <c r="J30" s="48">
        <v>4.5499999999999999E-2</v>
      </c>
      <c r="K30" s="48">
        <v>4.5499999999999999E-2</v>
      </c>
      <c r="L30" s="48">
        <v>4.3999999999999997E-2</v>
      </c>
      <c r="M30" s="48">
        <v>3.1820000000000001E-2</v>
      </c>
      <c r="N30" s="48">
        <v>3.1820000000000001E-2</v>
      </c>
      <c r="O30" s="48">
        <v>0.03</v>
      </c>
      <c r="P30" s="48">
        <v>3.7499999999999999E-2</v>
      </c>
      <c r="Q30" s="48">
        <v>3.5400000000000001E-2</v>
      </c>
      <c r="R30" s="48">
        <v>3.6159999999999998E-2</v>
      </c>
      <c r="S30" s="48">
        <v>3.1949999999999999E-2</v>
      </c>
      <c r="T30" s="48">
        <v>3.1949999999999999E-2</v>
      </c>
      <c r="U30" s="48">
        <v>3.15E-2</v>
      </c>
      <c r="V30" s="48" t="s">
        <v>638</v>
      </c>
      <c r="W30" s="48">
        <v>3.6499999999999998E-2</v>
      </c>
      <c r="X30" s="48">
        <v>3.6499999999999998E-2</v>
      </c>
      <c r="Y30" s="48">
        <v>4.3999999999999997E-2</v>
      </c>
    </row>
    <row r="31" spans="2:25" x14ac:dyDescent="0.3">
      <c r="B31" s="21">
        <v>19</v>
      </c>
      <c r="C31" s="142" t="s">
        <v>525</v>
      </c>
      <c r="D31" s="132" t="s">
        <v>495</v>
      </c>
      <c r="E31" s="132" t="s">
        <v>495</v>
      </c>
      <c r="F31" s="132" t="s">
        <v>495</v>
      </c>
      <c r="G31" s="132" t="s">
        <v>495</v>
      </c>
      <c r="H31" s="132" t="s">
        <v>495</v>
      </c>
      <c r="I31" s="132" t="s">
        <v>495</v>
      </c>
      <c r="J31" s="132" t="s">
        <v>495</v>
      </c>
      <c r="K31" s="132" t="s">
        <v>495</v>
      </c>
      <c r="L31" s="132" t="s">
        <v>495</v>
      </c>
      <c r="M31" s="132" t="s">
        <v>495</v>
      </c>
      <c r="N31" s="132" t="s">
        <v>495</v>
      </c>
      <c r="O31" s="132" t="s">
        <v>495</v>
      </c>
      <c r="P31" s="132" t="s">
        <v>495</v>
      </c>
      <c r="Q31" s="132" t="s">
        <v>495</v>
      </c>
      <c r="R31" s="132" t="s">
        <v>495</v>
      </c>
      <c r="S31" s="132" t="s">
        <v>495</v>
      </c>
      <c r="T31" s="132" t="s">
        <v>495</v>
      </c>
      <c r="U31" s="132" t="s">
        <v>495</v>
      </c>
      <c r="V31" s="132" t="s">
        <v>495</v>
      </c>
      <c r="W31" s="132" t="s">
        <v>495</v>
      </c>
      <c r="X31" s="132" t="s">
        <v>495</v>
      </c>
      <c r="Y31" s="132" t="s">
        <v>495</v>
      </c>
    </row>
    <row r="32" spans="2:25" x14ac:dyDescent="0.3">
      <c r="B32" s="21" t="s">
        <v>366</v>
      </c>
      <c r="C32" s="149" t="s">
        <v>526</v>
      </c>
      <c r="D32" s="132" t="s">
        <v>639</v>
      </c>
      <c r="E32" s="132" t="s">
        <v>639</v>
      </c>
      <c r="F32" s="132" t="s">
        <v>639</v>
      </c>
      <c r="G32" s="132" t="s">
        <v>639</v>
      </c>
      <c r="H32" s="132" t="s">
        <v>639</v>
      </c>
      <c r="I32" s="132" t="s">
        <v>639</v>
      </c>
      <c r="J32" s="132" t="s">
        <v>639</v>
      </c>
      <c r="K32" s="132" t="s">
        <v>639</v>
      </c>
      <c r="L32" s="132" t="s">
        <v>639</v>
      </c>
      <c r="M32" s="132" t="s">
        <v>639</v>
      </c>
      <c r="N32" s="132" t="s">
        <v>639</v>
      </c>
      <c r="O32" s="132" t="s">
        <v>639</v>
      </c>
      <c r="P32" s="132" t="s">
        <v>639</v>
      </c>
      <c r="Q32" s="132" t="s">
        <v>639</v>
      </c>
      <c r="R32" s="132" t="s">
        <v>639</v>
      </c>
      <c r="S32" s="132" t="s">
        <v>639</v>
      </c>
      <c r="T32" s="132" t="s">
        <v>639</v>
      </c>
      <c r="U32" s="132" t="s">
        <v>639</v>
      </c>
      <c r="V32" s="132" t="s">
        <v>639</v>
      </c>
      <c r="W32" s="132" t="s">
        <v>639</v>
      </c>
      <c r="X32" s="132" t="s">
        <v>639</v>
      </c>
      <c r="Y32" s="132" t="s">
        <v>639</v>
      </c>
    </row>
    <row r="33" spans="2:25" x14ac:dyDescent="0.3">
      <c r="B33" s="21" t="s">
        <v>368</v>
      </c>
      <c r="C33" s="149" t="s">
        <v>528</v>
      </c>
      <c r="D33" s="132" t="s">
        <v>639</v>
      </c>
      <c r="E33" s="132" t="s">
        <v>639</v>
      </c>
      <c r="F33" s="132" t="s">
        <v>639</v>
      </c>
      <c r="G33" s="132" t="s">
        <v>639</v>
      </c>
      <c r="H33" s="132" t="s">
        <v>639</v>
      </c>
      <c r="I33" s="132" t="s">
        <v>639</v>
      </c>
      <c r="J33" s="132" t="s">
        <v>639</v>
      </c>
      <c r="K33" s="132" t="s">
        <v>639</v>
      </c>
      <c r="L33" s="132" t="s">
        <v>639</v>
      </c>
      <c r="M33" s="132" t="s">
        <v>639</v>
      </c>
      <c r="N33" s="132" t="s">
        <v>639</v>
      </c>
      <c r="O33" s="132" t="s">
        <v>639</v>
      </c>
      <c r="P33" s="132" t="s">
        <v>639</v>
      </c>
      <c r="Q33" s="132" t="s">
        <v>639</v>
      </c>
      <c r="R33" s="132" t="s">
        <v>639</v>
      </c>
      <c r="S33" s="132" t="s">
        <v>639</v>
      </c>
      <c r="T33" s="132" t="s">
        <v>639</v>
      </c>
      <c r="U33" s="132" t="s">
        <v>639</v>
      </c>
      <c r="V33" s="132" t="s">
        <v>639</v>
      </c>
      <c r="W33" s="132" t="s">
        <v>639</v>
      </c>
      <c r="X33" s="132" t="s">
        <v>639</v>
      </c>
      <c r="Y33" s="132" t="s">
        <v>639</v>
      </c>
    </row>
    <row r="34" spans="2:25" x14ac:dyDescent="0.3">
      <c r="B34" s="21">
        <v>21</v>
      </c>
      <c r="C34" s="149" t="s">
        <v>529</v>
      </c>
      <c r="D34" s="132" t="s">
        <v>495</v>
      </c>
      <c r="E34" s="132" t="s">
        <v>495</v>
      </c>
      <c r="F34" s="132" t="s">
        <v>495</v>
      </c>
      <c r="G34" s="132" t="s">
        <v>495</v>
      </c>
      <c r="H34" s="132" t="s">
        <v>495</v>
      </c>
      <c r="I34" s="132" t="s">
        <v>495</v>
      </c>
      <c r="J34" s="132" t="s">
        <v>495</v>
      </c>
      <c r="K34" s="132" t="s">
        <v>495</v>
      </c>
      <c r="L34" s="132" t="s">
        <v>495</v>
      </c>
      <c r="M34" s="132" t="s">
        <v>495</v>
      </c>
      <c r="N34" s="132" t="s">
        <v>495</v>
      </c>
      <c r="O34" s="132" t="s">
        <v>495</v>
      </c>
      <c r="P34" s="132" t="s">
        <v>495</v>
      </c>
      <c r="Q34" s="132" t="s">
        <v>495</v>
      </c>
      <c r="R34" s="132" t="s">
        <v>495</v>
      </c>
      <c r="S34" s="132" t="s">
        <v>495</v>
      </c>
      <c r="T34" s="132" t="s">
        <v>495</v>
      </c>
      <c r="U34" s="132" t="s">
        <v>495</v>
      </c>
      <c r="V34" s="132" t="s">
        <v>495</v>
      </c>
      <c r="W34" s="132" t="s">
        <v>495</v>
      </c>
      <c r="X34" s="132" t="s">
        <v>495</v>
      </c>
      <c r="Y34" s="132" t="s">
        <v>495</v>
      </c>
    </row>
    <row r="35" spans="2:25" x14ac:dyDescent="0.3">
      <c r="B35" s="21">
        <v>22</v>
      </c>
      <c r="C35" s="149" t="s">
        <v>530</v>
      </c>
      <c r="D35" s="132" t="s">
        <v>531</v>
      </c>
      <c r="E35" s="132" t="s">
        <v>531</v>
      </c>
      <c r="F35" s="132" t="s">
        <v>531</v>
      </c>
      <c r="G35" s="132" t="s">
        <v>531</v>
      </c>
      <c r="H35" s="132" t="s">
        <v>531</v>
      </c>
      <c r="I35" s="132" t="s">
        <v>531</v>
      </c>
      <c r="J35" s="132" t="s">
        <v>531</v>
      </c>
      <c r="K35" s="132" t="s">
        <v>531</v>
      </c>
      <c r="L35" s="132" t="s">
        <v>531</v>
      </c>
      <c r="M35" s="132" t="s">
        <v>531</v>
      </c>
      <c r="N35" s="132" t="s">
        <v>531</v>
      </c>
      <c r="O35" s="132" t="s">
        <v>531</v>
      </c>
      <c r="P35" s="132" t="s">
        <v>531</v>
      </c>
      <c r="Q35" s="132" t="s">
        <v>531</v>
      </c>
      <c r="R35" s="132" t="s">
        <v>531</v>
      </c>
      <c r="S35" s="132" t="s">
        <v>531</v>
      </c>
      <c r="T35" s="132" t="s">
        <v>531</v>
      </c>
      <c r="U35" s="132" t="s">
        <v>531</v>
      </c>
      <c r="V35" s="132" t="s">
        <v>531</v>
      </c>
      <c r="W35" s="132" t="s">
        <v>531</v>
      </c>
      <c r="X35" s="132" t="s">
        <v>531</v>
      </c>
      <c r="Y35" s="132" t="s">
        <v>531</v>
      </c>
    </row>
    <row r="36" spans="2:25" x14ac:dyDescent="0.3">
      <c r="B36" s="21">
        <v>23</v>
      </c>
      <c r="C36" s="142" t="s">
        <v>532</v>
      </c>
      <c r="D36" s="132" t="s">
        <v>533</v>
      </c>
      <c r="E36" s="132" t="s">
        <v>533</v>
      </c>
      <c r="F36" s="132" t="s">
        <v>533</v>
      </c>
      <c r="G36" s="132" t="s">
        <v>533</v>
      </c>
      <c r="H36" s="132" t="s">
        <v>533</v>
      </c>
      <c r="I36" s="132" t="s">
        <v>533</v>
      </c>
      <c r="J36" s="132" t="s">
        <v>533</v>
      </c>
      <c r="K36" s="132" t="s">
        <v>533</v>
      </c>
      <c r="L36" s="132" t="s">
        <v>533</v>
      </c>
      <c r="M36" s="132" t="s">
        <v>533</v>
      </c>
      <c r="N36" s="132" t="s">
        <v>533</v>
      </c>
      <c r="O36" s="132" t="s">
        <v>533</v>
      </c>
      <c r="P36" s="132" t="s">
        <v>533</v>
      </c>
      <c r="Q36" s="132" t="s">
        <v>533</v>
      </c>
      <c r="R36" s="132" t="s">
        <v>533</v>
      </c>
      <c r="S36" s="132" t="s">
        <v>533</v>
      </c>
      <c r="T36" s="132" t="s">
        <v>533</v>
      </c>
      <c r="U36" s="132" t="s">
        <v>533</v>
      </c>
      <c r="V36" s="132" t="s">
        <v>533</v>
      </c>
      <c r="W36" s="132" t="s">
        <v>533</v>
      </c>
      <c r="X36" s="132" t="s">
        <v>533</v>
      </c>
      <c r="Y36" s="132" t="s">
        <v>533</v>
      </c>
    </row>
    <row r="37" spans="2:25" x14ac:dyDescent="0.3">
      <c r="B37" s="21">
        <v>24</v>
      </c>
      <c r="C37" s="149" t="s">
        <v>534</v>
      </c>
      <c r="D37" s="132" t="s">
        <v>511</v>
      </c>
      <c r="E37" s="132" t="s">
        <v>511</v>
      </c>
      <c r="F37" s="132" t="s">
        <v>511</v>
      </c>
      <c r="G37" s="132" t="s">
        <v>511</v>
      </c>
      <c r="H37" s="132" t="s">
        <v>511</v>
      </c>
      <c r="I37" s="132" t="s">
        <v>511</v>
      </c>
      <c r="J37" s="132" t="s">
        <v>511</v>
      </c>
      <c r="K37" s="132" t="s">
        <v>511</v>
      </c>
      <c r="L37" s="132" t="s">
        <v>511</v>
      </c>
      <c r="M37" s="132" t="s">
        <v>511</v>
      </c>
      <c r="N37" s="132" t="s">
        <v>511</v>
      </c>
      <c r="O37" s="132" t="s">
        <v>511</v>
      </c>
      <c r="P37" s="132" t="s">
        <v>511</v>
      </c>
      <c r="Q37" s="132" t="s">
        <v>511</v>
      </c>
      <c r="R37" s="132" t="s">
        <v>511</v>
      </c>
      <c r="S37" s="132" t="s">
        <v>511</v>
      </c>
      <c r="T37" s="132" t="s">
        <v>511</v>
      </c>
      <c r="U37" s="132" t="s">
        <v>511</v>
      </c>
      <c r="V37" s="132" t="s">
        <v>511</v>
      </c>
      <c r="W37" s="132" t="s">
        <v>511</v>
      </c>
      <c r="X37" s="132" t="s">
        <v>511</v>
      </c>
      <c r="Y37" s="132" t="s">
        <v>511</v>
      </c>
    </row>
    <row r="38" spans="2:25" x14ac:dyDescent="0.3">
      <c r="B38" s="21">
        <v>25</v>
      </c>
      <c r="C38" s="149" t="s">
        <v>535</v>
      </c>
      <c r="D38" s="132" t="s">
        <v>511</v>
      </c>
      <c r="E38" s="132" t="s">
        <v>511</v>
      </c>
      <c r="F38" s="132" t="s">
        <v>511</v>
      </c>
      <c r="G38" s="132" t="s">
        <v>511</v>
      </c>
      <c r="H38" s="132" t="s">
        <v>511</v>
      </c>
      <c r="I38" s="132" t="s">
        <v>511</v>
      </c>
      <c r="J38" s="132" t="s">
        <v>511</v>
      </c>
      <c r="K38" s="132" t="s">
        <v>511</v>
      </c>
      <c r="L38" s="132" t="s">
        <v>511</v>
      </c>
      <c r="M38" s="132" t="s">
        <v>511</v>
      </c>
      <c r="N38" s="132" t="s">
        <v>511</v>
      </c>
      <c r="O38" s="132" t="s">
        <v>511</v>
      </c>
      <c r="P38" s="132" t="s">
        <v>511</v>
      </c>
      <c r="Q38" s="132" t="s">
        <v>511</v>
      </c>
      <c r="R38" s="132" t="s">
        <v>511</v>
      </c>
      <c r="S38" s="132" t="s">
        <v>511</v>
      </c>
      <c r="T38" s="132" t="s">
        <v>511</v>
      </c>
      <c r="U38" s="132" t="s">
        <v>511</v>
      </c>
      <c r="V38" s="132" t="s">
        <v>511</v>
      </c>
      <c r="W38" s="132" t="s">
        <v>511</v>
      </c>
      <c r="X38" s="132" t="s">
        <v>511</v>
      </c>
      <c r="Y38" s="132" t="s">
        <v>511</v>
      </c>
    </row>
    <row r="39" spans="2:25" x14ac:dyDescent="0.3">
      <c r="B39" s="21">
        <v>26</v>
      </c>
      <c r="C39" s="149" t="s">
        <v>536</v>
      </c>
      <c r="D39" s="132" t="s">
        <v>511</v>
      </c>
      <c r="E39" s="132" t="s">
        <v>511</v>
      </c>
      <c r="F39" s="132" t="s">
        <v>511</v>
      </c>
      <c r="G39" s="132" t="s">
        <v>511</v>
      </c>
      <c r="H39" s="132" t="s">
        <v>511</v>
      </c>
      <c r="I39" s="132" t="s">
        <v>511</v>
      </c>
      <c r="J39" s="132" t="s">
        <v>511</v>
      </c>
      <c r="K39" s="132" t="s">
        <v>511</v>
      </c>
      <c r="L39" s="132" t="s">
        <v>511</v>
      </c>
      <c r="M39" s="132" t="s">
        <v>511</v>
      </c>
      <c r="N39" s="132" t="s">
        <v>511</v>
      </c>
      <c r="O39" s="132" t="s">
        <v>511</v>
      </c>
      <c r="P39" s="132" t="s">
        <v>511</v>
      </c>
      <c r="Q39" s="132" t="s">
        <v>511</v>
      </c>
      <c r="R39" s="132" t="s">
        <v>511</v>
      </c>
      <c r="S39" s="132" t="s">
        <v>511</v>
      </c>
      <c r="T39" s="132" t="s">
        <v>511</v>
      </c>
      <c r="U39" s="132" t="s">
        <v>511</v>
      </c>
      <c r="V39" s="132" t="s">
        <v>511</v>
      </c>
      <c r="W39" s="132" t="s">
        <v>511</v>
      </c>
      <c r="X39" s="132" t="s">
        <v>511</v>
      </c>
      <c r="Y39" s="132" t="s">
        <v>511</v>
      </c>
    </row>
    <row r="40" spans="2:25" x14ac:dyDescent="0.3">
      <c r="B40" s="21">
        <v>27</v>
      </c>
      <c r="C40" s="149" t="s">
        <v>537</v>
      </c>
      <c r="D40" s="132" t="s">
        <v>511</v>
      </c>
      <c r="E40" s="132" t="s">
        <v>511</v>
      </c>
      <c r="F40" s="132" t="s">
        <v>511</v>
      </c>
      <c r="G40" s="132" t="s">
        <v>511</v>
      </c>
      <c r="H40" s="132" t="s">
        <v>511</v>
      </c>
      <c r="I40" s="132" t="s">
        <v>511</v>
      </c>
      <c r="J40" s="132" t="s">
        <v>511</v>
      </c>
      <c r="K40" s="132" t="s">
        <v>511</v>
      </c>
      <c r="L40" s="132" t="s">
        <v>511</v>
      </c>
      <c r="M40" s="132" t="s">
        <v>511</v>
      </c>
      <c r="N40" s="132" t="s">
        <v>511</v>
      </c>
      <c r="O40" s="132" t="s">
        <v>511</v>
      </c>
      <c r="P40" s="132" t="s">
        <v>511</v>
      </c>
      <c r="Q40" s="132" t="s">
        <v>511</v>
      </c>
      <c r="R40" s="132" t="s">
        <v>511</v>
      </c>
      <c r="S40" s="132" t="s">
        <v>511</v>
      </c>
      <c r="T40" s="132" t="s">
        <v>511</v>
      </c>
      <c r="U40" s="132" t="s">
        <v>511</v>
      </c>
      <c r="V40" s="132" t="s">
        <v>511</v>
      </c>
      <c r="W40" s="132" t="s">
        <v>511</v>
      </c>
      <c r="X40" s="132" t="s">
        <v>511</v>
      </c>
      <c r="Y40" s="132" t="s">
        <v>511</v>
      </c>
    </row>
    <row r="41" spans="2:25" x14ac:dyDescent="0.3">
      <c r="B41" s="21">
        <v>28</v>
      </c>
      <c r="C41" s="149" t="s">
        <v>538</v>
      </c>
      <c r="D41" s="132" t="s">
        <v>511</v>
      </c>
      <c r="E41" s="132" t="s">
        <v>511</v>
      </c>
      <c r="F41" s="132" t="s">
        <v>511</v>
      </c>
      <c r="G41" s="132" t="s">
        <v>511</v>
      </c>
      <c r="H41" s="132" t="s">
        <v>511</v>
      </c>
      <c r="I41" s="132" t="s">
        <v>511</v>
      </c>
      <c r="J41" s="132" t="s">
        <v>511</v>
      </c>
      <c r="K41" s="132" t="s">
        <v>511</v>
      </c>
      <c r="L41" s="132" t="s">
        <v>511</v>
      </c>
      <c r="M41" s="132" t="s">
        <v>511</v>
      </c>
      <c r="N41" s="132" t="s">
        <v>511</v>
      </c>
      <c r="O41" s="132" t="s">
        <v>511</v>
      </c>
      <c r="P41" s="132" t="s">
        <v>511</v>
      </c>
      <c r="Q41" s="132" t="s">
        <v>511</v>
      </c>
      <c r="R41" s="132" t="s">
        <v>511</v>
      </c>
      <c r="S41" s="132" t="s">
        <v>511</v>
      </c>
      <c r="T41" s="132" t="s">
        <v>511</v>
      </c>
      <c r="U41" s="132" t="s">
        <v>511</v>
      </c>
      <c r="V41" s="132" t="s">
        <v>511</v>
      </c>
      <c r="W41" s="132" t="s">
        <v>511</v>
      </c>
      <c r="X41" s="132" t="s">
        <v>511</v>
      </c>
      <c r="Y41" s="132" t="s">
        <v>511</v>
      </c>
    </row>
    <row r="42" spans="2:25" x14ac:dyDescent="0.3">
      <c r="B42" s="21">
        <v>29</v>
      </c>
      <c r="C42" s="149" t="s">
        <v>539</v>
      </c>
      <c r="D42" s="132" t="s">
        <v>511</v>
      </c>
      <c r="E42" s="132" t="s">
        <v>511</v>
      </c>
      <c r="F42" s="132" t="s">
        <v>511</v>
      </c>
      <c r="G42" s="132" t="s">
        <v>511</v>
      </c>
      <c r="H42" s="132" t="s">
        <v>511</v>
      </c>
      <c r="I42" s="132" t="s">
        <v>511</v>
      </c>
      <c r="J42" s="132" t="s">
        <v>511</v>
      </c>
      <c r="K42" s="132" t="s">
        <v>511</v>
      </c>
      <c r="L42" s="132" t="s">
        <v>511</v>
      </c>
      <c r="M42" s="132" t="s">
        <v>511</v>
      </c>
      <c r="N42" s="132" t="s">
        <v>511</v>
      </c>
      <c r="O42" s="132" t="s">
        <v>511</v>
      </c>
      <c r="P42" s="132" t="s">
        <v>511</v>
      </c>
      <c r="Q42" s="132" t="s">
        <v>511</v>
      </c>
      <c r="R42" s="132" t="s">
        <v>511</v>
      </c>
      <c r="S42" s="132" t="s">
        <v>511</v>
      </c>
      <c r="T42" s="132" t="s">
        <v>511</v>
      </c>
      <c r="U42" s="132" t="s">
        <v>511</v>
      </c>
      <c r="V42" s="132" t="s">
        <v>511</v>
      </c>
      <c r="W42" s="132" t="s">
        <v>511</v>
      </c>
      <c r="X42" s="132" t="s">
        <v>511</v>
      </c>
      <c r="Y42" s="132" t="s">
        <v>511</v>
      </c>
    </row>
    <row r="43" spans="2:25" x14ac:dyDescent="0.3">
      <c r="B43" s="21">
        <v>30</v>
      </c>
      <c r="C43" s="148" t="s">
        <v>540</v>
      </c>
      <c r="D43" s="114" t="s">
        <v>511</v>
      </c>
      <c r="E43" s="114" t="s">
        <v>511</v>
      </c>
      <c r="F43" s="114" t="s">
        <v>511</v>
      </c>
      <c r="G43" s="114" t="s">
        <v>511</v>
      </c>
      <c r="H43" s="114" t="s">
        <v>511</v>
      </c>
      <c r="I43" s="114" t="s">
        <v>511</v>
      </c>
      <c r="J43" s="114" t="s">
        <v>511</v>
      </c>
      <c r="K43" s="114" t="s">
        <v>511</v>
      </c>
      <c r="L43" s="114" t="s">
        <v>511</v>
      </c>
      <c r="M43" s="114" t="s">
        <v>511</v>
      </c>
      <c r="N43" s="114" t="s">
        <v>511</v>
      </c>
      <c r="O43" s="114" t="s">
        <v>511</v>
      </c>
      <c r="P43" s="114" t="s">
        <v>511</v>
      </c>
      <c r="Q43" s="114" t="s">
        <v>511</v>
      </c>
      <c r="R43" s="114" t="s">
        <v>511</v>
      </c>
      <c r="S43" s="114" t="s">
        <v>511</v>
      </c>
      <c r="T43" s="114" t="s">
        <v>511</v>
      </c>
      <c r="U43" s="114" t="s">
        <v>511</v>
      </c>
      <c r="V43" s="114" t="s">
        <v>511</v>
      </c>
      <c r="W43" s="114" t="s">
        <v>511</v>
      </c>
      <c r="X43" s="114" t="s">
        <v>511</v>
      </c>
      <c r="Y43" s="114" t="s">
        <v>511</v>
      </c>
    </row>
    <row r="44" spans="2:25" x14ac:dyDescent="0.3">
      <c r="B44" s="21">
        <v>31</v>
      </c>
      <c r="C44" s="149" t="s">
        <v>541</v>
      </c>
      <c r="D44" s="132" t="s">
        <v>511</v>
      </c>
      <c r="E44" s="132" t="s">
        <v>511</v>
      </c>
      <c r="F44" s="132" t="s">
        <v>511</v>
      </c>
      <c r="G44" s="132" t="s">
        <v>511</v>
      </c>
      <c r="H44" s="132" t="s">
        <v>511</v>
      </c>
      <c r="I44" s="132" t="s">
        <v>511</v>
      </c>
      <c r="J44" s="132" t="s">
        <v>511</v>
      </c>
      <c r="K44" s="132" t="s">
        <v>511</v>
      </c>
      <c r="L44" s="132" t="s">
        <v>511</v>
      </c>
      <c r="M44" s="132" t="s">
        <v>511</v>
      </c>
      <c r="N44" s="132" t="s">
        <v>511</v>
      </c>
      <c r="O44" s="132" t="s">
        <v>511</v>
      </c>
      <c r="P44" s="132" t="s">
        <v>511</v>
      </c>
      <c r="Q44" s="132" t="s">
        <v>511</v>
      </c>
      <c r="R44" s="132" t="s">
        <v>511</v>
      </c>
      <c r="S44" s="132" t="s">
        <v>511</v>
      </c>
      <c r="T44" s="132" t="s">
        <v>511</v>
      </c>
      <c r="U44" s="132" t="s">
        <v>511</v>
      </c>
      <c r="V44" s="132" t="s">
        <v>511</v>
      </c>
      <c r="W44" s="132" t="s">
        <v>511</v>
      </c>
      <c r="X44" s="132" t="s">
        <v>511</v>
      </c>
      <c r="Y44" s="132" t="s">
        <v>511</v>
      </c>
    </row>
    <row r="45" spans="2:25" x14ac:dyDescent="0.3">
      <c r="B45" s="21">
        <v>32</v>
      </c>
      <c r="C45" s="149" t="s">
        <v>542</v>
      </c>
      <c r="D45" s="132" t="s">
        <v>511</v>
      </c>
      <c r="E45" s="132" t="s">
        <v>511</v>
      </c>
      <c r="F45" s="132" t="s">
        <v>511</v>
      </c>
      <c r="G45" s="132" t="s">
        <v>511</v>
      </c>
      <c r="H45" s="132" t="s">
        <v>511</v>
      </c>
      <c r="I45" s="132" t="s">
        <v>511</v>
      </c>
      <c r="J45" s="132" t="s">
        <v>511</v>
      </c>
      <c r="K45" s="132" t="s">
        <v>511</v>
      </c>
      <c r="L45" s="132" t="s">
        <v>511</v>
      </c>
      <c r="M45" s="132" t="s">
        <v>511</v>
      </c>
      <c r="N45" s="132" t="s">
        <v>511</v>
      </c>
      <c r="O45" s="132" t="s">
        <v>511</v>
      </c>
      <c r="P45" s="132" t="s">
        <v>511</v>
      </c>
      <c r="Q45" s="132" t="s">
        <v>511</v>
      </c>
      <c r="R45" s="132" t="s">
        <v>511</v>
      </c>
      <c r="S45" s="132" t="s">
        <v>511</v>
      </c>
      <c r="T45" s="132" t="s">
        <v>511</v>
      </c>
      <c r="U45" s="132" t="s">
        <v>511</v>
      </c>
      <c r="V45" s="132" t="s">
        <v>511</v>
      </c>
      <c r="W45" s="132" t="s">
        <v>511</v>
      </c>
      <c r="X45" s="132" t="s">
        <v>511</v>
      </c>
      <c r="Y45" s="132" t="s">
        <v>511</v>
      </c>
    </row>
    <row r="46" spans="2:25" x14ac:dyDescent="0.3">
      <c r="B46" s="21">
        <v>33</v>
      </c>
      <c r="C46" s="149" t="s">
        <v>543</v>
      </c>
      <c r="D46" s="132" t="s">
        <v>511</v>
      </c>
      <c r="E46" s="132" t="s">
        <v>511</v>
      </c>
      <c r="F46" s="132" t="s">
        <v>511</v>
      </c>
      <c r="G46" s="132" t="s">
        <v>511</v>
      </c>
      <c r="H46" s="132" t="s">
        <v>511</v>
      </c>
      <c r="I46" s="132" t="s">
        <v>511</v>
      </c>
      <c r="J46" s="132" t="s">
        <v>511</v>
      </c>
      <c r="K46" s="132" t="s">
        <v>511</v>
      </c>
      <c r="L46" s="132" t="s">
        <v>511</v>
      </c>
      <c r="M46" s="132" t="s">
        <v>511</v>
      </c>
      <c r="N46" s="132" t="s">
        <v>511</v>
      </c>
      <c r="O46" s="132" t="s">
        <v>511</v>
      </c>
      <c r="P46" s="132" t="s">
        <v>511</v>
      </c>
      <c r="Q46" s="132" t="s">
        <v>511</v>
      </c>
      <c r="R46" s="132" t="s">
        <v>511</v>
      </c>
      <c r="S46" s="132" t="s">
        <v>511</v>
      </c>
      <c r="T46" s="132" t="s">
        <v>511</v>
      </c>
      <c r="U46" s="132" t="s">
        <v>511</v>
      </c>
      <c r="V46" s="132" t="s">
        <v>511</v>
      </c>
      <c r="W46" s="132" t="s">
        <v>511</v>
      </c>
      <c r="X46" s="132" t="s">
        <v>511</v>
      </c>
      <c r="Y46" s="132" t="s">
        <v>511</v>
      </c>
    </row>
    <row r="47" spans="2:25" x14ac:dyDescent="0.3">
      <c r="B47" s="21">
        <v>34</v>
      </c>
      <c r="C47" s="150" t="s">
        <v>544</v>
      </c>
      <c r="D47" s="132" t="s">
        <v>511</v>
      </c>
      <c r="E47" s="132" t="s">
        <v>511</v>
      </c>
      <c r="F47" s="132" t="s">
        <v>511</v>
      </c>
      <c r="G47" s="132" t="s">
        <v>511</v>
      </c>
      <c r="H47" s="132" t="s">
        <v>511</v>
      </c>
      <c r="I47" s="132" t="s">
        <v>511</v>
      </c>
      <c r="J47" s="132" t="s">
        <v>511</v>
      </c>
      <c r="K47" s="132" t="s">
        <v>511</v>
      </c>
      <c r="L47" s="132" t="s">
        <v>511</v>
      </c>
      <c r="M47" s="132" t="s">
        <v>511</v>
      </c>
      <c r="N47" s="132" t="s">
        <v>511</v>
      </c>
      <c r="O47" s="132" t="s">
        <v>511</v>
      </c>
      <c r="P47" s="132" t="s">
        <v>511</v>
      </c>
      <c r="Q47" s="132" t="s">
        <v>511</v>
      </c>
      <c r="R47" s="132" t="s">
        <v>511</v>
      </c>
      <c r="S47" s="132" t="s">
        <v>511</v>
      </c>
      <c r="T47" s="132" t="s">
        <v>511</v>
      </c>
      <c r="U47" s="132" t="s">
        <v>511</v>
      </c>
      <c r="V47" s="132" t="s">
        <v>511</v>
      </c>
      <c r="W47" s="132" t="s">
        <v>511</v>
      </c>
      <c r="X47" s="132" t="s">
        <v>511</v>
      </c>
      <c r="Y47" s="132" t="s">
        <v>511</v>
      </c>
    </row>
    <row r="48" spans="2:25" x14ac:dyDescent="0.3">
      <c r="B48" s="21" t="s">
        <v>545</v>
      </c>
      <c r="C48" s="142" t="s">
        <v>546</v>
      </c>
      <c r="D48" s="132" t="s">
        <v>511</v>
      </c>
      <c r="E48" s="132" t="s">
        <v>511</v>
      </c>
      <c r="F48" s="132" t="s">
        <v>511</v>
      </c>
      <c r="G48" s="132" t="s">
        <v>511</v>
      </c>
      <c r="H48" s="132" t="s">
        <v>511</v>
      </c>
      <c r="I48" s="132" t="s">
        <v>511</v>
      </c>
      <c r="J48" s="132" t="s">
        <v>511</v>
      </c>
      <c r="K48" s="132" t="s">
        <v>511</v>
      </c>
      <c r="L48" s="132" t="s">
        <v>511</v>
      </c>
      <c r="M48" s="132" t="s">
        <v>511</v>
      </c>
      <c r="N48" s="132" t="s">
        <v>511</v>
      </c>
      <c r="O48" s="132" t="s">
        <v>511</v>
      </c>
      <c r="P48" s="132" t="s">
        <v>511</v>
      </c>
      <c r="Q48" s="132" t="s">
        <v>511</v>
      </c>
      <c r="R48" s="132" t="s">
        <v>511</v>
      </c>
      <c r="S48" s="132" t="s">
        <v>511</v>
      </c>
      <c r="T48" s="132" t="s">
        <v>511</v>
      </c>
      <c r="U48" s="132" t="s">
        <v>511</v>
      </c>
      <c r="V48" s="132" t="s">
        <v>511</v>
      </c>
      <c r="W48" s="132" t="s">
        <v>511</v>
      </c>
      <c r="X48" s="132" t="s">
        <v>511</v>
      </c>
      <c r="Y48" s="132" t="s">
        <v>511</v>
      </c>
    </row>
    <row r="49" spans="2:25" x14ac:dyDescent="0.3">
      <c r="B49" s="21" t="s">
        <v>547</v>
      </c>
      <c r="C49" s="142" t="s">
        <v>548</v>
      </c>
      <c r="D49" s="114" t="s">
        <v>511</v>
      </c>
      <c r="E49" s="114" t="s">
        <v>511</v>
      </c>
      <c r="F49" s="114" t="s">
        <v>511</v>
      </c>
      <c r="G49" s="114" t="s">
        <v>511</v>
      </c>
      <c r="H49" s="114" t="s">
        <v>511</v>
      </c>
      <c r="I49" s="114" t="s">
        <v>511</v>
      </c>
      <c r="J49" s="114" t="s">
        <v>511</v>
      </c>
      <c r="K49" s="114" t="s">
        <v>511</v>
      </c>
      <c r="L49" s="114" t="s">
        <v>511</v>
      </c>
      <c r="M49" s="114" t="s">
        <v>511</v>
      </c>
      <c r="N49" s="114" t="s">
        <v>511</v>
      </c>
      <c r="O49" s="114" t="s">
        <v>511</v>
      </c>
      <c r="P49" s="114" t="s">
        <v>511</v>
      </c>
      <c r="Q49" s="114" t="s">
        <v>511</v>
      </c>
      <c r="R49" s="114" t="s">
        <v>511</v>
      </c>
      <c r="S49" s="114" t="s">
        <v>511</v>
      </c>
      <c r="T49" s="114" t="s">
        <v>511</v>
      </c>
      <c r="U49" s="114" t="s">
        <v>511</v>
      </c>
      <c r="V49" s="114" t="s">
        <v>511</v>
      </c>
      <c r="W49" s="114" t="s">
        <v>511</v>
      </c>
      <c r="X49" s="114" t="s">
        <v>511</v>
      </c>
      <c r="Y49" s="114" t="s">
        <v>511</v>
      </c>
    </row>
    <row r="50" spans="2:25" x14ac:dyDescent="0.3">
      <c r="B50" s="21">
        <v>35</v>
      </c>
      <c r="C50" s="142" t="s">
        <v>549</v>
      </c>
      <c r="D50" s="114" t="s">
        <v>640</v>
      </c>
      <c r="E50" s="114" t="s">
        <v>640</v>
      </c>
      <c r="F50" s="114" t="s">
        <v>640</v>
      </c>
      <c r="G50" s="114" t="s">
        <v>640</v>
      </c>
      <c r="H50" s="114" t="s">
        <v>640</v>
      </c>
      <c r="I50" s="114" t="s">
        <v>640</v>
      </c>
      <c r="J50" s="114" t="s">
        <v>640</v>
      </c>
      <c r="K50" s="114" t="s">
        <v>640</v>
      </c>
      <c r="L50" s="114" t="s">
        <v>640</v>
      </c>
      <c r="M50" s="132" t="s">
        <v>640</v>
      </c>
      <c r="N50" s="132" t="s">
        <v>640</v>
      </c>
      <c r="O50" s="132" t="s">
        <v>640</v>
      </c>
      <c r="P50" s="132" t="s">
        <v>640</v>
      </c>
      <c r="Q50" s="132" t="s">
        <v>640</v>
      </c>
      <c r="R50" s="132" t="s">
        <v>640</v>
      </c>
      <c r="S50" s="132" t="s">
        <v>640</v>
      </c>
      <c r="T50" s="132" t="s">
        <v>640</v>
      </c>
      <c r="U50" s="132" t="s">
        <v>640</v>
      </c>
      <c r="V50" s="132" t="s">
        <v>640</v>
      </c>
      <c r="W50" s="132" t="s">
        <v>640</v>
      </c>
      <c r="X50" s="132" t="s">
        <v>640</v>
      </c>
      <c r="Y50" s="132" t="s">
        <v>640</v>
      </c>
    </row>
    <row r="51" spans="2:25" x14ac:dyDescent="0.3">
      <c r="B51" s="21">
        <v>36</v>
      </c>
      <c r="C51" s="148" t="s">
        <v>551</v>
      </c>
      <c r="D51" s="132" t="s">
        <v>495</v>
      </c>
      <c r="E51" s="132" t="s">
        <v>495</v>
      </c>
      <c r="F51" s="132" t="s">
        <v>495</v>
      </c>
      <c r="G51" s="132" t="s">
        <v>495</v>
      </c>
      <c r="H51" s="132" t="s">
        <v>495</v>
      </c>
      <c r="I51" s="132" t="s">
        <v>495</v>
      </c>
      <c r="J51" s="132" t="s">
        <v>495</v>
      </c>
      <c r="K51" s="132" t="s">
        <v>495</v>
      </c>
      <c r="L51" s="132" t="s">
        <v>495</v>
      </c>
      <c r="M51" s="132" t="s">
        <v>495</v>
      </c>
      <c r="N51" s="132" t="s">
        <v>495</v>
      </c>
      <c r="O51" s="132" t="s">
        <v>495</v>
      </c>
      <c r="P51" s="132" t="s">
        <v>495</v>
      </c>
      <c r="Q51" s="132" t="s">
        <v>495</v>
      </c>
      <c r="R51" s="132" t="s">
        <v>495</v>
      </c>
      <c r="S51" s="132" t="s">
        <v>495</v>
      </c>
      <c r="T51" s="132" t="s">
        <v>495</v>
      </c>
      <c r="U51" s="132" t="s">
        <v>495</v>
      </c>
      <c r="V51" s="132" t="s">
        <v>495</v>
      </c>
      <c r="W51" s="132" t="s">
        <v>495</v>
      </c>
      <c r="X51" s="132" t="s">
        <v>495</v>
      </c>
      <c r="Y51" s="132" t="s">
        <v>495</v>
      </c>
    </row>
    <row r="52" spans="2:25" x14ac:dyDescent="0.3">
      <c r="B52" s="21">
        <v>37</v>
      </c>
      <c r="C52" s="142" t="s">
        <v>552</v>
      </c>
      <c r="D52" s="132" t="s">
        <v>511</v>
      </c>
      <c r="E52" s="132" t="s">
        <v>511</v>
      </c>
      <c r="F52" s="132" t="s">
        <v>511</v>
      </c>
      <c r="G52" s="132" t="s">
        <v>511</v>
      </c>
      <c r="H52" s="132" t="s">
        <v>511</v>
      </c>
      <c r="I52" s="132" t="s">
        <v>511</v>
      </c>
      <c r="J52" s="132" t="s">
        <v>511</v>
      </c>
      <c r="K52" s="132" t="s">
        <v>511</v>
      </c>
      <c r="L52" s="132" t="s">
        <v>511</v>
      </c>
      <c r="M52" s="132" t="s">
        <v>511</v>
      </c>
      <c r="N52" s="132" t="s">
        <v>511</v>
      </c>
      <c r="O52" s="132" t="s">
        <v>511</v>
      </c>
      <c r="P52" s="132" t="s">
        <v>511</v>
      </c>
      <c r="Q52" s="132" t="s">
        <v>511</v>
      </c>
      <c r="R52" s="132" t="s">
        <v>511</v>
      </c>
      <c r="S52" s="132" t="s">
        <v>511</v>
      </c>
      <c r="T52" s="132" t="s">
        <v>511</v>
      </c>
      <c r="U52" s="132" t="s">
        <v>511</v>
      </c>
      <c r="V52" s="132" t="s">
        <v>511</v>
      </c>
      <c r="W52" s="132" t="s">
        <v>511</v>
      </c>
      <c r="X52" s="132" t="s">
        <v>511</v>
      </c>
      <c r="Y52" s="132" t="s">
        <v>511</v>
      </c>
    </row>
    <row r="53" spans="2:25" s="135" customFormat="1" x14ac:dyDescent="0.25">
      <c r="B53" s="45" t="s">
        <v>553</v>
      </c>
      <c r="C53" s="51" t="s">
        <v>554</v>
      </c>
      <c r="D53" s="134" t="s">
        <v>577</v>
      </c>
      <c r="E53" s="134" t="s">
        <v>577</v>
      </c>
      <c r="F53" s="134" t="s">
        <v>577</v>
      </c>
      <c r="G53" s="134" t="s">
        <v>577</v>
      </c>
      <c r="H53" s="134" t="s">
        <v>577</v>
      </c>
      <c r="I53" s="134" t="s">
        <v>577</v>
      </c>
      <c r="J53" s="134" t="s">
        <v>577</v>
      </c>
      <c r="K53" s="134" t="s">
        <v>577</v>
      </c>
      <c r="L53" s="134" t="s">
        <v>577</v>
      </c>
      <c r="M53" s="134" t="s">
        <v>577</v>
      </c>
      <c r="N53" s="134" t="s">
        <v>577</v>
      </c>
      <c r="O53" s="134" t="s">
        <v>577</v>
      </c>
      <c r="P53" s="134" t="s">
        <v>577</v>
      </c>
      <c r="Q53" s="134" t="s">
        <v>577</v>
      </c>
      <c r="R53" s="134" t="s">
        <v>577</v>
      </c>
      <c r="S53" s="134" t="s">
        <v>577</v>
      </c>
      <c r="T53" s="134" t="s">
        <v>577</v>
      </c>
      <c r="U53" s="134" t="s">
        <v>577</v>
      </c>
      <c r="V53" s="134" t="s">
        <v>577</v>
      </c>
      <c r="W53" s="134" t="s">
        <v>577</v>
      </c>
      <c r="X53" s="134" t="s">
        <v>577</v>
      </c>
      <c r="Y53" s="134" t="s">
        <v>577</v>
      </c>
    </row>
    <row r="55" spans="2:25" x14ac:dyDescent="0.3">
      <c r="B55" s="99" t="s">
        <v>579</v>
      </c>
    </row>
  </sheetData>
  <pageMargins left="0.70866141732283472" right="0.70866141732283472" top="0.74803149606299213" bottom="0.74803149606299213" header="0.31496062992125984" footer="0.31496062992125984"/>
  <pageSetup paperSize="9" scale="48" fitToWidth="5" orientation="landscape"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DF674-DD11-4DA7-ABC0-F35BE89983D5}">
  <sheetPr codeName="Tabelle13">
    <tabColor rgb="FFB1D7CD"/>
  </sheetPr>
  <dimension ref="B2:P83"/>
  <sheetViews>
    <sheetView showGridLines="0" zoomScaleNormal="100" workbookViewId="0">
      <selection activeCell="D10" sqref="D10:P76"/>
    </sheetView>
  </sheetViews>
  <sheetFormatPr baseColWidth="10" defaultColWidth="9.140625" defaultRowHeight="16.5" x14ac:dyDescent="0.3"/>
  <cols>
    <col min="1" max="1" width="5.7109375" style="4" customWidth="1"/>
    <col min="2" max="2" width="4.5703125" style="4" customWidth="1"/>
    <col min="3" max="3" width="20.5703125" style="4" customWidth="1"/>
    <col min="4" max="5" width="15.7109375" style="4" customWidth="1"/>
    <col min="6" max="6" width="22.5703125" style="4" customWidth="1"/>
    <col min="7" max="7" width="21" style="4" customWidth="1"/>
    <col min="8" max="11" width="15.7109375" style="4" customWidth="1"/>
    <col min="12" max="12" width="22" style="4" customWidth="1"/>
    <col min="13" max="16" width="15.7109375" style="4" customWidth="1"/>
    <col min="17" max="16384" width="9.140625" style="4"/>
  </cols>
  <sheetData>
    <row r="2" spans="2:16" x14ac:dyDescent="0.3">
      <c r="B2" s="61" t="s">
        <v>641</v>
      </c>
    </row>
    <row r="3" spans="2:16" x14ac:dyDescent="0.3">
      <c r="B3" s="4" t="str">
        <f>Stichtag &amp; Einheit_Mio</f>
        <v>31.12.2023 - in Mio. €</v>
      </c>
      <c r="C3" s="61"/>
    </row>
    <row r="4" spans="2:16" x14ac:dyDescent="0.3">
      <c r="C4" s="61"/>
    </row>
    <row r="5" spans="2:16" x14ac:dyDescent="0.3">
      <c r="D5" s="65" t="s">
        <v>463</v>
      </c>
      <c r="E5" s="65" t="s">
        <v>330</v>
      </c>
      <c r="F5" s="65" t="s">
        <v>464</v>
      </c>
      <c r="G5" s="65" t="s">
        <v>642</v>
      </c>
      <c r="H5" s="65" t="s">
        <v>643</v>
      </c>
      <c r="I5" s="65" t="s">
        <v>644</v>
      </c>
      <c r="J5" s="65" t="s">
        <v>645</v>
      </c>
      <c r="K5" s="65" t="s">
        <v>646</v>
      </c>
      <c r="L5" s="65" t="s">
        <v>647</v>
      </c>
      <c r="M5" s="65" t="s">
        <v>648</v>
      </c>
      <c r="N5" s="65" t="s">
        <v>649</v>
      </c>
      <c r="O5" s="65" t="s">
        <v>650</v>
      </c>
      <c r="P5" s="65" t="s">
        <v>651</v>
      </c>
    </row>
    <row r="6" spans="2:16" ht="15.75" customHeight="1" x14ac:dyDescent="0.3">
      <c r="D6" s="957" t="s">
        <v>652</v>
      </c>
      <c r="E6" s="957"/>
      <c r="F6" s="958" t="s">
        <v>653</v>
      </c>
      <c r="G6" s="958"/>
      <c r="H6" s="949" t="s">
        <v>654</v>
      </c>
      <c r="I6" s="949" t="s">
        <v>655</v>
      </c>
      <c r="J6" s="949" t="s">
        <v>656</v>
      </c>
      <c r="K6" s="949"/>
      <c r="L6" s="949"/>
      <c r="M6" s="949"/>
      <c r="N6" s="949" t="s">
        <v>198</v>
      </c>
      <c r="O6" s="949" t="s">
        <v>657</v>
      </c>
      <c r="P6" s="949" t="s">
        <v>658</v>
      </c>
    </row>
    <row r="7" spans="2:16" x14ac:dyDescent="0.3">
      <c r="D7" s="957"/>
      <c r="E7" s="957"/>
      <c r="F7" s="958"/>
      <c r="G7" s="958"/>
      <c r="H7" s="949"/>
      <c r="I7" s="949"/>
      <c r="J7" s="949"/>
      <c r="K7" s="949"/>
      <c r="L7" s="949"/>
      <c r="M7" s="949"/>
      <c r="N7" s="949"/>
      <c r="O7" s="949"/>
      <c r="P7" s="949"/>
    </row>
    <row r="8" spans="2:16" ht="82.5" x14ac:dyDescent="0.3">
      <c r="B8" s="81"/>
      <c r="C8" s="81"/>
      <c r="D8" s="82" t="s">
        <v>659</v>
      </c>
      <c r="E8" s="82" t="s">
        <v>660</v>
      </c>
      <c r="F8" s="82" t="s">
        <v>661</v>
      </c>
      <c r="G8" s="82" t="s">
        <v>662</v>
      </c>
      <c r="H8" s="949"/>
      <c r="I8" s="949"/>
      <c r="J8" s="83" t="s">
        <v>663</v>
      </c>
      <c r="K8" s="83" t="s">
        <v>664</v>
      </c>
      <c r="L8" s="83" t="s">
        <v>665</v>
      </c>
      <c r="M8" s="82" t="s">
        <v>666</v>
      </c>
      <c r="N8" s="949"/>
      <c r="O8" s="949"/>
      <c r="P8" s="949"/>
    </row>
    <row r="9" spans="2:16" ht="34.5" x14ac:dyDescent="0.3">
      <c r="B9" s="160" t="s">
        <v>667</v>
      </c>
      <c r="C9" s="159" t="s">
        <v>668</v>
      </c>
      <c r="D9" s="151"/>
      <c r="E9" s="151"/>
      <c r="F9" s="151"/>
      <c r="G9" s="151"/>
      <c r="H9" s="151"/>
      <c r="I9" s="151"/>
      <c r="J9" s="151"/>
      <c r="K9" s="151"/>
      <c r="L9" s="151"/>
      <c r="M9" s="151"/>
      <c r="N9" s="151"/>
      <c r="O9" s="152"/>
      <c r="P9" s="152"/>
    </row>
    <row r="10" spans="2:16" ht="15" customHeight="1" x14ac:dyDescent="0.3">
      <c r="B10" s="156"/>
      <c r="C10" s="157" t="s">
        <v>669</v>
      </c>
      <c r="D10" s="840">
        <v>0</v>
      </c>
      <c r="E10" s="840">
        <v>6</v>
      </c>
      <c r="F10" s="840">
        <v>0</v>
      </c>
      <c r="G10" s="840">
        <v>0</v>
      </c>
      <c r="H10" s="840">
        <v>0</v>
      </c>
      <c r="I10" s="840">
        <v>6</v>
      </c>
      <c r="J10" s="840">
        <v>0</v>
      </c>
      <c r="K10" s="840">
        <v>0</v>
      </c>
      <c r="L10" s="840">
        <v>0</v>
      </c>
      <c r="M10" s="840">
        <v>0</v>
      </c>
      <c r="N10" s="840">
        <v>3</v>
      </c>
      <c r="O10" s="841">
        <v>4.0000000000000002E-4</v>
      </c>
      <c r="P10" s="841">
        <v>0</v>
      </c>
    </row>
    <row r="11" spans="2:16" ht="15" customHeight="1" x14ac:dyDescent="0.3">
      <c r="B11" s="156"/>
      <c r="C11" s="157" t="s">
        <v>670</v>
      </c>
      <c r="D11" s="840">
        <v>0</v>
      </c>
      <c r="E11" s="840">
        <v>0</v>
      </c>
      <c r="F11" s="840">
        <v>0</v>
      </c>
      <c r="G11" s="840">
        <v>0</v>
      </c>
      <c r="H11" s="840">
        <v>0</v>
      </c>
      <c r="I11" s="840">
        <v>0</v>
      </c>
      <c r="J11" s="840">
        <v>0</v>
      </c>
      <c r="K11" s="840">
        <v>0</v>
      </c>
      <c r="L11" s="840">
        <v>0</v>
      </c>
      <c r="M11" s="840">
        <v>0</v>
      </c>
      <c r="N11" s="840">
        <v>0</v>
      </c>
      <c r="O11" s="841">
        <v>0</v>
      </c>
      <c r="P11" s="841">
        <v>0.01</v>
      </c>
    </row>
    <row r="12" spans="2:16" ht="15" customHeight="1" x14ac:dyDescent="0.3">
      <c r="B12" s="156"/>
      <c r="C12" s="157" t="s">
        <v>671</v>
      </c>
      <c r="D12" s="840">
        <v>0</v>
      </c>
      <c r="E12" s="840">
        <v>1</v>
      </c>
      <c r="F12" s="840">
        <v>0</v>
      </c>
      <c r="G12" s="840">
        <v>0</v>
      </c>
      <c r="H12" s="840">
        <v>0</v>
      </c>
      <c r="I12" s="840">
        <v>1</v>
      </c>
      <c r="J12" s="840">
        <v>0</v>
      </c>
      <c r="K12" s="840">
        <v>0</v>
      </c>
      <c r="L12" s="840">
        <v>0</v>
      </c>
      <c r="M12" s="840">
        <v>0</v>
      </c>
      <c r="N12" s="840">
        <v>1</v>
      </c>
      <c r="O12" s="841">
        <v>2.0000000000000001E-4</v>
      </c>
      <c r="P12" s="841">
        <v>0</v>
      </c>
    </row>
    <row r="13" spans="2:16" ht="15" customHeight="1" x14ac:dyDescent="0.3">
      <c r="B13" s="156"/>
      <c r="C13" s="157" t="s">
        <v>672</v>
      </c>
      <c r="D13" s="840">
        <v>0</v>
      </c>
      <c r="E13" s="840">
        <v>12</v>
      </c>
      <c r="F13" s="840">
        <v>0</v>
      </c>
      <c r="G13" s="840">
        <v>0</v>
      </c>
      <c r="H13" s="840">
        <v>0</v>
      </c>
      <c r="I13" s="840">
        <v>12</v>
      </c>
      <c r="J13" s="840">
        <v>0</v>
      </c>
      <c r="K13" s="840">
        <v>0</v>
      </c>
      <c r="L13" s="840">
        <v>0</v>
      </c>
      <c r="M13" s="840">
        <v>0</v>
      </c>
      <c r="N13" s="840">
        <v>5</v>
      </c>
      <c r="O13" s="841">
        <v>5.9999999999999995E-4</v>
      </c>
      <c r="P13" s="841">
        <v>0</v>
      </c>
    </row>
    <row r="14" spans="2:16" ht="15" customHeight="1" x14ac:dyDescent="0.3">
      <c r="B14" s="156"/>
      <c r="C14" s="157" t="s">
        <v>673</v>
      </c>
      <c r="D14" s="840">
        <v>22</v>
      </c>
      <c r="E14" s="840">
        <v>0</v>
      </c>
      <c r="F14" s="840">
        <v>0</v>
      </c>
      <c r="G14" s="840">
        <v>0</v>
      </c>
      <c r="H14" s="840">
        <v>0</v>
      </c>
      <c r="I14" s="840">
        <v>22</v>
      </c>
      <c r="J14" s="840">
        <v>0</v>
      </c>
      <c r="K14" s="840">
        <v>0</v>
      </c>
      <c r="L14" s="840">
        <v>0</v>
      </c>
      <c r="M14" s="840">
        <v>0</v>
      </c>
      <c r="N14" s="840">
        <v>0</v>
      </c>
      <c r="O14" s="841">
        <v>0</v>
      </c>
      <c r="P14" s="841">
        <v>0</v>
      </c>
    </row>
    <row r="15" spans="2:16" ht="15" customHeight="1" x14ac:dyDescent="0.3">
      <c r="B15" s="156"/>
      <c r="C15" s="157" t="s">
        <v>674</v>
      </c>
      <c r="D15" s="840">
        <v>0</v>
      </c>
      <c r="E15" s="840">
        <v>0</v>
      </c>
      <c r="F15" s="840">
        <v>0</v>
      </c>
      <c r="G15" s="840">
        <v>0</v>
      </c>
      <c r="H15" s="840">
        <v>0</v>
      </c>
      <c r="I15" s="840">
        <v>0</v>
      </c>
      <c r="J15" s="840">
        <v>0</v>
      </c>
      <c r="K15" s="840">
        <v>0</v>
      </c>
      <c r="L15" s="840">
        <v>0</v>
      </c>
      <c r="M15" s="840">
        <v>0</v>
      </c>
      <c r="N15" s="840">
        <v>0</v>
      </c>
      <c r="O15" s="841">
        <v>0</v>
      </c>
      <c r="P15" s="841">
        <v>0</v>
      </c>
    </row>
    <row r="16" spans="2:16" ht="15" customHeight="1" x14ac:dyDescent="0.3">
      <c r="B16" s="156"/>
      <c r="C16" s="157" t="s">
        <v>675</v>
      </c>
      <c r="D16" s="840">
        <v>0</v>
      </c>
      <c r="E16" s="840">
        <v>0</v>
      </c>
      <c r="F16" s="840">
        <v>0</v>
      </c>
      <c r="G16" s="840">
        <v>0</v>
      </c>
      <c r="H16" s="840">
        <v>0</v>
      </c>
      <c r="I16" s="840">
        <v>0</v>
      </c>
      <c r="J16" s="840">
        <v>0</v>
      </c>
      <c r="K16" s="840">
        <v>0</v>
      </c>
      <c r="L16" s="840">
        <v>0</v>
      </c>
      <c r="M16" s="840">
        <v>0</v>
      </c>
      <c r="N16" s="840">
        <v>0</v>
      </c>
      <c r="O16" s="841">
        <v>0</v>
      </c>
      <c r="P16" s="841">
        <v>0.02</v>
      </c>
    </row>
    <row r="17" spans="2:16" ht="15" customHeight="1" x14ac:dyDescent="0.3">
      <c r="B17" s="156"/>
      <c r="C17" s="157" t="s">
        <v>676</v>
      </c>
      <c r="D17" s="840">
        <v>8</v>
      </c>
      <c r="E17" s="840">
        <v>4</v>
      </c>
      <c r="F17" s="840">
        <v>0</v>
      </c>
      <c r="G17" s="840">
        <v>0</v>
      </c>
      <c r="H17" s="840">
        <v>0</v>
      </c>
      <c r="I17" s="840">
        <v>12</v>
      </c>
      <c r="J17" s="840">
        <v>1</v>
      </c>
      <c r="K17" s="840">
        <v>0</v>
      </c>
      <c r="L17" s="840">
        <v>0</v>
      </c>
      <c r="M17" s="840">
        <v>1</v>
      </c>
      <c r="N17" s="840">
        <v>10</v>
      </c>
      <c r="O17" s="841">
        <v>1.1000000000000001E-3</v>
      </c>
      <c r="P17" s="841">
        <v>0</v>
      </c>
    </row>
    <row r="18" spans="2:16" ht="15" customHeight="1" x14ac:dyDescent="0.3">
      <c r="B18" s="156"/>
      <c r="C18" s="157" t="s">
        <v>677</v>
      </c>
      <c r="D18" s="840">
        <v>0</v>
      </c>
      <c r="E18" s="840">
        <v>15</v>
      </c>
      <c r="F18" s="840">
        <v>0</v>
      </c>
      <c r="G18" s="840">
        <v>0</v>
      </c>
      <c r="H18" s="840">
        <v>0</v>
      </c>
      <c r="I18" s="840">
        <v>15</v>
      </c>
      <c r="J18" s="840">
        <v>1</v>
      </c>
      <c r="K18" s="840">
        <v>0</v>
      </c>
      <c r="L18" s="840">
        <v>0</v>
      </c>
      <c r="M18" s="840">
        <v>1</v>
      </c>
      <c r="N18" s="840">
        <v>6</v>
      </c>
      <c r="O18" s="841">
        <v>6.9999999999999999E-4</v>
      </c>
      <c r="P18" s="841">
        <v>2.5000000000000001E-2</v>
      </c>
    </row>
    <row r="19" spans="2:16" ht="15" customHeight="1" x14ac:dyDescent="0.3">
      <c r="B19" s="156"/>
      <c r="C19" s="157" t="s">
        <v>678</v>
      </c>
      <c r="D19" s="840">
        <v>2115</v>
      </c>
      <c r="E19" s="840">
        <v>12453</v>
      </c>
      <c r="F19" s="840">
        <v>0</v>
      </c>
      <c r="G19" s="840">
        <v>0</v>
      </c>
      <c r="H19" s="840">
        <v>1832</v>
      </c>
      <c r="I19" s="840">
        <v>16400</v>
      </c>
      <c r="J19" s="840">
        <v>434</v>
      </c>
      <c r="K19" s="840">
        <v>0</v>
      </c>
      <c r="L19" s="840">
        <v>15</v>
      </c>
      <c r="M19" s="840">
        <v>449</v>
      </c>
      <c r="N19" s="840">
        <v>5607</v>
      </c>
      <c r="O19" s="841">
        <v>0.65329999999999999</v>
      </c>
      <c r="P19" s="841">
        <v>7.4999999999999997E-3</v>
      </c>
    </row>
    <row r="20" spans="2:16" ht="15" customHeight="1" x14ac:dyDescent="0.3">
      <c r="B20" s="156"/>
      <c r="C20" s="157" t="s">
        <v>679</v>
      </c>
      <c r="D20" s="840">
        <v>0</v>
      </c>
      <c r="E20" s="840">
        <v>1</v>
      </c>
      <c r="F20" s="840">
        <v>0</v>
      </c>
      <c r="G20" s="840">
        <v>0</v>
      </c>
      <c r="H20" s="840">
        <v>0</v>
      </c>
      <c r="I20" s="840">
        <v>1</v>
      </c>
      <c r="J20" s="840">
        <v>0</v>
      </c>
      <c r="K20" s="840">
        <v>0</v>
      </c>
      <c r="L20" s="840">
        <v>0</v>
      </c>
      <c r="M20" s="840">
        <v>0</v>
      </c>
      <c r="N20" s="840">
        <v>1</v>
      </c>
      <c r="O20" s="841">
        <v>2.0000000000000001E-4</v>
      </c>
      <c r="P20" s="841">
        <v>1.4999999999999999E-2</v>
      </c>
    </row>
    <row r="21" spans="2:16" ht="15" customHeight="1" x14ac:dyDescent="0.3">
      <c r="B21" s="156"/>
      <c r="C21" s="157" t="s">
        <v>680</v>
      </c>
      <c r="D21" s="840">
        <v>88</v>
      </c>
      <c r="E21" s="840">
        <v>29</v>
      </c>
      <c r="F21" s="840">
        <v>0</v>
      </c>
      <c r="G21" s="840">
        <v>0</v>
      </c>
      <c r="H21" s="840">
        <v>0</v>
      </c>
      <c r="I21" s="840">
        <v>117</v>
      </c>
      <c r="J21" s="840">
        <v>5</v>
      </c>
      <c r="K21" s="840">
        <v>0</v>
      </c>
      <c r="L21" s="840">
        <v>0</v>
      </c>
      <c r="M21" s="840">
        <v>5</v>
      </c>
      <c r="N21" s="840">
        <v>65</v>
      </c>
      <c r="O21" s="841">
        <v>7.4999999999999997E-3</v>
      </c>
      <c r="P21" s="841">
        <v>0</v>
      </c>
    </row>
    <row r="22" spans="2:16" ht="15" customHeight="1" x14ac:dyDescent="0.3">
      <c r="B22" s="156"/>
      <c r="C22" s="157" t="s">
        <v>681</v>
      </c>
      <c r="D22" s="840">
        <v>151</v>
      </c>
      <c r="E22" s="840">
        <v>156</v>
      </c>
      <c r="F22" s="840">
        <v>0</v>
      </c>
      <c r="G22" s="840">
        <v>0</v>
      </c>
      <c r="H22" s="840">
        <v>0</v>
      </c>
      <c r="I22" s="840">
        <v>308</v>
      </c>
      <c r="J22" s="840">
        <v>19</v>
      </c>
      <c r="K22" s="840">
        <v>0</v>
      </c>
      <c r="L22" s="840">
        <v>0</v>
      </c>
      <c r="M22" s="840">
        <v>19</v>
      </c>
      <c r="N22" s="840">
        <v>240</v>
      </c>
      <c r="O22" s="841">
        <v>2.7900000000000001E-2</v>
      </c>
      <c r="P22" s="841">
        <v>5.0000000000000001E-3</v>
      </c>
    </row>
    <row r="23" spans="2:16" ht="15" customHeight="1" x14ac:dyDescent="0.3">
      <c r="B23" s="156"/>
      <c r="C23" s="157" t="s">
        <v>682</v>
      </c>
      <c r="D23" s="840">
        <v>0</v>
      </c>
      <c r="E23" s="840">
        <v>0</v>
      </c>
      <c r="F23" s="840">
        <v>0</v>
      </c>
      <c r="G23" s="840">
        <v>0</v>
      </c>
      <c r="H23" s="840">
        <v>0</v>
      </c>
      <c r="I23" s="840">
        <v>0</v>
      </c>
      <c r="J23" s="840">
        <v>0</v>
      </c>
      <c r="K23" s="840">
        <v>0</v>
      </c>
      <c r="L23" s="840">
        <v>0</v>
      </c>
      <c r="M23" s="840">
        <v>0</v>
      </c>
      <c r="N23" s="840">
        <v>0</v>
      </c>
      <c r="O23" s="841">
        <v>0</v>
      </c>
      <c r="P23" s="841">
        <v>0</v>
      </c>
    </row>
    <row r="24" spans="2:16" ht="15" customHeight="1" x14ac:dyDescent="0.3">
      <c r="B24" s="156"/>
      <c r="C24" s="157" t="s">
        <v>683</v>
      </c>
      <c r="D24" s="840">
        <v>0</v>
      </c>
      <c r="E24" s="840">
        <v>0</v>
      </c>
      <c r="F24" s="840">
        <v>0</v>
      </c>
      <c r="G24" s="840">
        <v>0</v>
      </c>
      <c r="H24" s="840">
        <v>0</v>
      </c>
      <c r="I24" s="840">
        <v>0</v>
      </c>
      <c r="J24" s="840">
        <v>0</v>
      </c>
      <c r="K24" s="840">
        <v>0</v>
      </c>
      <c r="L24" s="840">
        <v>0</v>
      </c>
      <c r="M24" s="840">
        <v>0</v>
      </c>
      <c r="N24" s="840">
        <v>0</v>
      </c>
      <c r="O24" s="841">
        <v>0</v>
      </c>
      <c r="P24" s="841">
        <v>0</v>
      </c>
    </row>
    <row r="25" spans="2:16" ht="15" customHeight="1" x14ac:dyDescent="0.3">
      <c r="B25" s="156"/>
      <c r="C25" s="157" t="s">
        <v>684</v>
      </c>
      <c r="D25" s="840">
        <v>47</v>
      </c>
      <c r="E25" s="840">
        <v>2</v>
      </c>
      <c r="F25" s="840">
        <v>0</v>
      </c>
      <c r="G25" s="840">
        <v>0</v>
      </c>
      <c r="H25" s="840">
        <v>0</v>
      </c>
      <c r="I25" s="840">
        <v>49</v>
      </c>
      <c r="J25" s="840">
        <v>4</v>
      </c>
      <c r="K25" s="840">
        <v>0</v>
      </c>
      <c r="L25" s="840">
        <v>0</v>
      </c>
      <c r="M25" s="840">
        <v>4</v>
      </c>
      <c r="N25" s="840">
        <v>48</v>
      </c>
      <c r="O25" s="841">
        <v>5.5999999999999999E-3</v>
      </c>
      <c r="P25" s="841">
        <v>0</v>
      </c>
    </row>
    <row r="26" spans="2:16" ht="15" customHeight="1" x14ac:dyDescent="0.3">
      <c r="B26" s="156"/>
      <c r="C26" s="157" t="s">
        <v>685</v>
      </c>
      <c r="D26" s="840">
        <v>206</v>
      </c>
      <c r="E26" s="840">
        <v>0</v>
      </c>
      <c r="F26" s="840">
        <v>0</v>
      </c>
      <c r="G26" s="840">
        <v>0</v>
      </c>
      <c r="H26" s="840">
        <v>0</v>
      </c>
      <c r="I26" s="840">
        <v>206</v>
      </c>
      <c r="J26" s="840">
        <v>1</v>
      </c>
      <c r="K26" s="840">
        <v>0</v>
      </c>
      <c r="L26" s="840">
        <v>0</v>
      </c>
      <c r="M26" s="840">
        <v>1</v>
      </c>
      <c r="N26" s="840">
        <v>15</v>
      </c>
      <c r="O26" s="841">
        <v>1.8E-3</v>
      </c>
      <c r="P26" s="841">
        <v>0</v>
      </c>
    </row>
    <row r="27" spans="2:16" ht="15" customHeight="1" x14ac:dyDescent="0.3">
      <c r="B27" s="156"/>
      <c r="C27" s="157" t="s">
        <v>686</v>
      </c>
      <c r="D27" s="840">
        <v>0</v>
      </c>
      <c r="E27" s="840">
        <v>0</v>
      </c>
      <c r="F27" s="840">
        <v>0</v>
      </c>
      <c r="G27" s="840">
        <v>0</v>
      </c>
      <c r="H27" s="840">
        <v>0</v>
      </c>
      <c r="I27" s="840">
        <v>0</v>
      </c>
      <c r="J27" s="840">
        <v>0</v>
      </c>
      <c r="K27" s="840">
        <v>0</v>
      </c>
      <c r="L27" s="840">
        <v>0</v>
      </c>
      <c r="M27" s="840">
        <v>0</v>
      </c>
      <c r="N27" s="840">
        <v>0</v>
      </c>
      <c r="O27" s="841">
        <v>0</v>
      </c>
      <c r="P27" s="841">
        <v>0</v>
      </c>
    </row>
    <row r="28" spans="2:16" ht="15" customHeight="1" x14ac:dyDescent="0.3">
      <c r="B28" s="156"/>
      <c r="C28" s="157" t="s">
        <v>687</v>
      </c>
      <c r="D28" s="840">
        <v>63</v>
      </c>
      <c r="E28" s="840">
        <v>1</v>
      </c>
      <c r="F28" s="840">
        <v>0</v>
      </c>
      <c r="G28" s="840">
        <v>0</v>
      </c>
      <c r="H28" s="840">
        <v>32</v>
      </c>
      <c r="I28" s="840">
        <v>96</v>
      </c>
      <c r="J28" s="840">
        <v>5</v>
      </c>
      <c r="K28" s="840">
        <v>0</v>
      </c>
      <c r="L28" s="840">
        <v>0</v>
      </c>
      <c r="M28" s="840">
        <v>5</v>
      </c>
      <c r="N28" s="840">
        <v>68</v>
      </c>
      <c r="O28" s="841">
        <v>8.0000000000000002E-3</v>
      </c>
      <c r="P28" s="841">
        <v>0.01</v>
      </c>
    </row>
    <row r="29" spans="2:16" ht="15" customHeight="1" x14ac:dyDescent="0.3">
      <c r="B29" s="156"/>
      <c r="C29" s="157" t="s">
        <v>688</v>
      </c>
      <c r="D29" s="840">
        <v>198</v>
      </c>
      <c r="E29" s="840">
        <v>82</v>
      </c>
      <c r="F29" s="840">
        <v>0</v>
      </c>
      <c r="G29" s="840">
        <v>0</v>
      </c>
      <c r="H29" s="840">
        <v>0</v>
      </c>
      <c r="I29" s="840">
        <v>280</v>
      </c>
      <c r="J29" s="840">
        <v>19</v>
      </c>
      <c r="K29" s="840">
        <v>0</v>
      </c>
      <c r="L29" s="840">
        <v>0</v>
      </c>
      <c r="M29" s="840">
        <v>19</v>
      </c>
      <c r="N29" s="840">
        <v>241</v>
      </c>
      <c r="O29" s="841">
        <v>2.8000000000000001E-2</v>
      </c>
      <c r="P29" s="841">
        <v>0</v>
      </c>
    </row>
    <row r="30" spans="2:16" ht="15" customHeight="1" x14ac:dyDescent="0.3">
      <c r="B30" s="156"/>
      <c r="C30" s="157" t="s">
        <v>689</v>
      </c>
      <c r="D30" s="840">
        <v>0</v>
      </c>
      <c r="E30" s="840">
        <v>0</v>
      </c>
      <c r="F30" s="840">
        <v>0</v>
      </c>
      <c r="G30" s="840">
        <v>0</v>
      </c>
      <c r="H30" s="840">
        <v>0</v>
      </c>
      <c r="I30" s="840">
        <v>0</v>
      </c>
      <c r="J30" s="840">
        <v>0</v>
      </c>
      <c r="K30" s="840">
        <v>0</v>
      </c>
      <c r="L30" s="840">
        <v>0</v>
      </c>
      <c r="M30" s="840">
        <v>0</v>
      </c>
      <c r="N30" s="840">
        <v>0</v>
      </c>
      <c r="O30" s="841">
        <v>0</v>
      </c>
      <c r="P30" s="841">
        <v>0</v>
      </c>
    </row>
    <row r="31" spans="2:16" ht="15" customHeight="1" x14ac:dyDescent="0.3">
      <c r="B31" s="156"/>
      <c r="C31" s="157" t="s">
        <v>690</v>
      </c>
      <c r="D31" s="840">
        <v>134</v>
      </c>
      <c r="E31" s="840">
        <v>0</v>
      </c>
      <c r="F31" s="840">
        <v>0</v>
      </c>
      <c r="G31" s="840">
        <v>0</v>
      </c>
      <c r="H31" s="840">
        <v>0</v>
      </c>
      <c r="I31" s="840">
        <v>134</v>
      </c>
      <c r="J31" s="840">
        <v>9</v>
      </c>
      <c r="K31" s="840">
        <v>0</v>
      </c>
      <c r="L31" s="840">
        <v>0</v>
      </c>
      <c r="M31" s="840">
        <v>9</v>
      </c>
      <c r="N31" s="840">
        <v>113</v>
      </c>
      <c r="O31" s="841">
        <v>1.3100000000000001E-2</v>
      </c>
      <c r="P31" s="841">
        <v>0</v>
      </c>
    </row>
    <row r="32" spans="2:16" ht="15" customHeight="1" x14ac:dyDescent="0.3">
      <c r="B32" s="156"/>
      <c r="C32" s="157" t="s">
        <v>691</v>
      </c>
      <c r="D32" s="840">
        <v>5</v>
      </c>
      <c r="E32" s="840">
        <v>0</v>
      </c>
      <c r="F32" s="840">
        <v>0</v>
      </c>
      <c r="G32" s="840">
        <v>0</v>
      </c>
      <c r="H32" s="840">
        <v>0</v>
      </c>
      <c r="I32" s="840">
        <v>5</v>
      </c>
      <c r="J32" s="840">
        <v>0</v>
      </c>
      <c r="K32" s="840">
        <v>0</v>
      </c>
      <c r="L32" s="840">
        <v>0</v>
      </c>
      <c r="M32" s="840">
        <v>0</v>
      </c>
      <c r="N32" s="840">
        <v>5</v>
      </c>
      <c r="O32" s="841">
        <v>5.9999999999999995E-4</v>
      </c>
      <c r="P32" s="841">
        <v>0</v>
      </c>
    </row>
    <row r="33" spans="2:16" ht="15" customHeight="1" x14ac:dyDescent="0.3">
      <c r="B33" s="156"/>
      <c r="C33" s="157" t="s">
        <v>692</v>
      </c>
      <c r="D33" s="840">
        <v>0</v>
      </c>
      <c r="E33" s="840">
        <v>0</v>
      </c>
      <c r="F33" s="840">
        <v>0</v>
      </c>
      <c r="G33" s="840">
        <v>0</v>
      </c>
      <c r="H33" s="840">
        <v>0</v>
      </c>
      <c r="I33" s="840">
        <v>0</v>
      </c>
      <c r="J33" s="840">
        <v>0</v>
      </c>
      <c r="K33" s="840">
        <v>0</v>
      </c>
      <c r="L33" s="840">
        <v>0</v>
      </c>
      <c r="M33" s="840">
        <v>0</v>
      </c>
      <c r="N33" s="840">
        <v>0</v>
      </c>
      <c r="O33" s="841">
        <v>0</v>
      </c>
      <c r="P33" s="841">
        <v>0</v>
      </c>
    </row>
    <row r="34" spans="2:16" ht="15" customHeight="1" x14ac:dyDescent="0.3">
      <c r="B34" s="156"/>
      <c r="C34" s="157" t="s">
        <v>693</v>
      </c>
      <c r="D34" s="840">
        <v>0</v>
      </c>
      <c r="E34" s="840">
        <v>0</v>
      </c>
      <c r="F34" s="840">
        <v>0</v>
      </c>
      <c r="G34" s="840">
        <v>0</v>
      </c>
      <c r="H34" s="840">
        <v>0</v>
      </c>
      <c r="I34" s="840">
        <v>0</v>
      </c>
      <c r="J34" s="840">
        <v>0</v>
      </c>
      <c r="K34" s="840">
        <v>0</v>
      </c>
      <c r="L34" s="840">
        <v>0</v>
      </c>
      <c r="M34" s="840">
        <v>0</v>
      </c>
      <c r="N34" s="840">
        <v>0</v>
      </c>
      <c r="O34" s="841">
        <v>0</v>
      </c>
      <c r="P34" s="841">
        <v>0</v>
      </c>
    </row>
    <row r="35" spans="2:16" ht="15" customHeight="1" x14ac:dyDescent="0.3">
      <c r="B35" s="156"/>
      <c r="C35" s="157" t="s">
        <v>694</v>
      </c>
      <c r="D35" s="840">
        <v>0</v>
      </c>
      <c r="E35" s="840">
        <v>0</v>
      </c>
      <c r="F35" s="840">
        <v>0</v>
      </c>
      <c r="G35" s="840">
        <v>0</v>
      </c>
      <c r="H35" s="840">
        <v>0</v>
      </c>
      <c r="I35" s="840">
        <v>0</v>
      </c>
      <c r="J35" s="840">
        <v>0</v>
      </c>
      <c r="K35" s="840">
        <v>0</v>
      </c>
      <c r="L35" s="840">
        <v>0</v>
      </c>
      <c r="M35" s="840">
        <v>0</v>
      </c>
      <c r="N35" s="840">
        <v>0</v>
      </c>
      <c r="O35" s="841">
        <v>0</v>
      </c>
      <c r="P35" s="841">
        <v>0.01</v>
      </c>
    </row>
    <row r="36" spans="2:16" ht="15" customHeight="1" x14ac:dyDescent="0.3">
      <c r="B36" s="156"/>
      <c r="C36" s="157" t="s">
        <v>695</v>
      </c>
      <c r="D36" s="840">
        <v>0</v>
      </c>
      <c r="E36" s="840">
        <v>34</v>
      </c>
      <c r="F36" s="840">
        <v>0</v>
      </c>
      <c r="G36" s="840">
        <v>0</v>
      </c>
      <c r="H36" s="840">
        <v>0</v>
      </c>
      <c r="I36" s="840">
        <v>34</v>
      </c>
      <c r="J36" s="840">
        <v>0</v>
      </c>
      <c r="K36" s="840">
        <v>0</v>
      </c>
      <c r="L36" s="840">
        <v>0</v>
      </c>
      <c r="M36" s="840">
        <v>0</v>
      </c>
      <c r="N36" s="840">
        <v>2</v>
      </c>
      <c r="O36" s="841">
        <v>2.0000000000000001E-4</v>
      </c>
      <c r="P36" s="841">
        <v>0</v>
      </c>
    </row>
    <row r="37" spans="2:16" ht="15" customHeight="1" x14ac:dyDescent="0.3">
      <c r="B37" s="156"/>
      <c r="C37" s="157" t="s">
        <v>696</v>
      </c>
      <c r="D37" s="840">
        <v>0</v>
      </c>
      <c r="E37" s="840">
        <v>0</v>
      </c>
      <c r="F37" s="840">
        <v>0</v>
      </c>
      <c r="G37" s="840">
        <v>0</v>
      </c>
      <c r="H37" s="840">
        <v>0</v>
      </c>
      <c r="I37" s="840">
        <v>0</v>
      </c>
      <c r="J37" s="840">
        <v>0</v>
      </c>
      <c r="K37" s="840">
        <v>0</v>
      </c>
      <c r="L37" s="840">
        <v>0</v>
      </c>
      <c r="M37" s="840">
        <v>0</v>
      </c>
      <c r="N37" s="840">
        <v>0</v>
      </c>
      <c r="O37" s="841">
        <v>0</v>
      </c>
      <c r="P37" s="841">
        <v>0</v>
      </c>
    </row>
    <row r="38" spans="2:16" ht="15" customHeight="1" x14ac:dyDescent="0.3">
      <c r="B38" s="156"/>
      <c r="C38" s="157" t="s">
        <v>697</v>
      </c>
      <c r="D38" s="840">
        <v>0</v>
      </c>
      <c r="E38" s="840">
        <v>0</v>
      </c>
      <c r="F38" s="840">
        <v>0</v>
      </c>
      <c r="G38" s="840">
        <v>0</v>
      </c>
      <c r="H38" s="840">
        <v>0</v>
      </c>
      <c r="I38" s="840">
        <v>0</v>
      </c>
      <c r="J38" s="840">
        <v>0</v>
      </c>
      <c r="K38" s="840">
        <v>0</v>
      </c>
      <c r="L38" s="840">
        <v>0</v>
      </c>
      <c r="M38" s="840">
        <v>0</v>
      </c>
      <c r="N38" s="840">
        <v>0</v>
      </c>
      <c r="O38" s="841">
        <v>0</v>
      </c>
      <c r="P38" s="841">
        <v>0.01</v>
      </c>
    </row>
    <row r="39" spans="2:16" ht="15" customHeight="1" x14ac:dyDescent="0.3">
      <c r="B39" s="156"/>
      <c r="C39" s="157" t="s">
        <v>698</v>
      </c>
      <c r="D39" s="840">
        <v>386</v>
      </c>
      <c r="E39" s="840">
        <v>63</v>
      </c>
      <c r="F39" s="840">
        <v>0</v>
      </c>
      <c r="G39" s="840">
        <v>0</v>
      </c>
      <c r="H39" s="840">
        <v>0</v>
      </c>
      <c r="I39" s="840">
        <v>449</v>
      </c>
      <c r="J39" s="840">
        <v>29</v>
      </c>
      <c r="K39" s="840">
        <v>0</v>
      </c>
      <c r="L39" s="840">
        <v>0</v>
      </c>
      <c r="M39" s="840">
        <v>29</v>
      </c>
      <c r="N39" s="840">
        <v>363</v>
      </c>
      <c r="O39" s="841">
        <v>4.2299999999999997E-2</v>
      </c>
      <c r="P39" s="841">
        <v>5.0000000000000001E-3</v>
      </c>
    </row>
    <row r="40" spans="2:16" ht="15" customHeight="1" x14ac:dyDescent="0.3">
      <c r="B40" s="156"/>
      <c r="C40" s="157" t="s">
        <v>699</v>
      </c>
      <c r="D40" s="840">
        <v>0</v>
      </c>
      <c r="E40" s="840">
        <v>0</v>
      </c>
      <c r="F40" s="840">
        <v>0</v>
      </c>
      <c r="G40" s="840">
        <v>0</v>
      </c>
      <c r="H40" s="840">
        <v>0</v>
      </c>
      <c r="I40" s="840">
        <v>0</v>
      </c>
      <c r="J40" s="840">
        <v>0</v>
      </c>
      <c r="K40" s="840">
        <v>0</v>
      </c>
      <c r="L40" s="840">
        <v>0</v>
      </c>
      <c r="M40" s="840">
        <v>0</v>
      </c>
      <c r="N40" s="840">
        <v>0</v>
      </c>
      <c r="O40" s="841">
        <v>0</v>
      </c>
      <c r="P40" s="841">
        <v>0</v>
      </c>
    </row>
    <row r="41" spans="2:16" ht="15" customHeight="1" x14ac:dyDescent="0.3">
      <c r="B41" s="156"/>
      <c r="C41" s="157" t="s">
        <v>700</v>
      </c>
      <c r="D41" s="840">
        <v>0</v>
      </c>
      <c r="E41" s="840">
        <v>0</v>
      </c>
      <c r="F41" s="840">
        <v>0</v>
      </c>
      <c r="G41" s="840">
        <v>0</v>
      </c>
      <c r="H41" s="840">
        <v>0</v>
      </c>
      <c r="I41" s="840">
        <v>0</v>
      </c>
      <c r="J41" s="840">
        <v>0</v>
      </c>
      <c r="K41" s="840">
        <v>0</v>
      </c>
      <c r="L41" s="840">
        <v>0</v>
      </c>
      <c r="M41" s="840">
        <v>0</v>
      </c>
      <c r="N41" s="840">
        <v>0</v>
      </c>
      <c r="O41" s="841">
        <v>0</v>
      </c>
      <c r="P41" s="841">
        <v>0</v>
      </c>
    </row>
    <row r="42" spans="2:16" ht="15" customHeight="1" x14ac:dyDescent="0.3">
      <c r="B42" s="156"/>
      <c r="C42" s="157" t="s">
        <v>701</v>
      </c>
      <c r="D42" s="840">
        <v>0</v>
      </c>
      <c r="E42" s="840">
        <v>0</v>
      </c>
      <c r="F42" s="840">
        <v>0</v>
      </c>
      <c r="G42" s="840">
        <v>0</v>
      </c>
      <c r="H42" s="840">
        <v>0</v>
      </c>
      <c r="I42" s="840">
        <v>0</v>
      </c>
      <c r="J42" s="840">
        <v>0</v>
      </c>
      <c r="K42" s="840">
        <v>0</v>
      </c>
      <c r="L42" s="840">
        <v>0</v>
      </c>
      <c r="M42" s="840">
        <v>0</v>
      </c>
      <c r="N42" s="840">
        <v>0</v>
      </c>
      <c r="O42" s="841">
        <v>0</v>
      </c>
      <c r="P42" s="841">
        <v>0</v>
      </c>
    </row>
    <row r="43" spans="2:16" ht="15" customHeight="1" x14ac:dyDescent="0.3">
      <c r="B43" s="156"/>
      <c r="C43" s="157" t="s">
        <v>702</v>
      </c>
      <c r="D43" s="840">
        <v>0</v>
      </c>
      <c r="E43" s="840">
        <v>0</v>
      </c>
      <c r="F43" s="840">
        <v>0</v>
      </c>
      <c r="G43" s="840">
        <v>0</v>
      </c>
      <c r="H43" s="840">
        <v>0</v>
      </c>
      <c r="I43" s="840">
        <v>0</v>
      </c>
      <c r="J43" s="840">
        <v>0</v>
      </c>
      <c r="K43" s="840">
        <v>0</v>
      </c>
      <c r="L43" s="840">
        <v>0</v>
      </c>
      <c r="M43" s="840">
        <v>0</v>
      </c>
      <c r="N43" s="840">
        <v>0</v>
      </c>
      <c r="O43" s="841">
        <v>0</v>
      </c>
      <c r="P43" s="841">
        <v>0</v>
      </c>
    </row>
    <row r="44" spans="2:16" ht="15" customHeight="1" x14ac:dyDescent="0.3">
      <c r="B44" s="156"/>
      <c r="C44" s="157" t="s">
        <v>703</v>
      </c>
      <c r="D44" s="840">
        <v>0</v>
      </c>
      <c r="E44" s="840">
        <v>0</v>
      </c>
      <c r="F44" s="840">
        <v>0</v>
      </c>
      <c r="G44" s="840">
        <v>0</v>
      </c>
      <c r="H44" s="840">
        <v>0</v>
      </c>
      <c r="I44" s="840">
        <v>0</v>
      </c>
      <c r="J44" s="840">
        <v>0</v>
      </c>
      <c r="K44" s="840">
        <v>0</v>
      </c>
      <c r="L44" s="840">
        <v>0</v>
      </c>
      <c r="M44" s="840">
        <v>0</v>
      </c>
      <c r="N44" s="840">
        <v>1</v>
      </c>
      <c r="O44" s="841">
        <v>1E-4</v>
      </c>
      <c r="P44" s="841">
        <v>0</v>
      </c>
    </row>
    <row r="45" spans="2:16" ht="15" customHeight="1" x14ac:dyDescent="0.3">
      <c r="B45" s="156"/>
      <c r="C45" s="157" t="s">
        <v>704</v>
      </c>
      <c r="D45" s="840">
        <v>0</v>
      </c>
      <c r="E45" s="840">
        <v>0</v>
      </c>
      <c r="F45" s="840">
        <v>0</v>
      </c>
      <c r="G45" s="840">
        <v>0</v>
      </c>
      <c r="H45" s="840">
        <v>0</v>
      </c>
      <c r="I45" s="840">
        <v>0</v>
      </c>
      <c r="J45" s="840">
        <v>0</v>
      </c>
      <c r="K45" s="840">
        <v>0</v>
      </c>
      <c r="L45" s="840">
        <v>0</v>
      </c>
      <c r="M45" s="840">
        <v>0</v>
      </c>
      <c r="N45" s="840">
        <v>0</v>
      </c>
      <c r="O45" s="841">
        <v>0</v>
      </c>
      <c r="P45" s="841">
        <v>0</v>
      </c>
    </row>
    <row r="46" spans="2:16" ht="15" customHeight="1" x14ac:dyDescent="0.3">
      <c r="B46" s="156"/>
      <c r="C46" s="157" t="s">
        <v>705</v>
      </c>
      <c r="D46" s="840">
        <v>0</v>
      </c>
      <c r="E46" s="840">
        <v>0</v>
      </c>
      <c r="F46" s="840">
        <v>0</v>
      </c>
      <c r="G46" s="840">
        <v>0</v>
      </c>
      <c r="H46" s="840">
        <v>0</v>
      </c>
      <c r="I46" s="840">
        <v>0</v>
      </c>
      <c r="J46" s="840">
        <v>0</v>
      </c>
      <c r="K46" s="840">
        <v>0</v>
      </c>
      <c r="L46" s="840">
        <v>0</v>
      </c>
      <c r="M46" s="840">
        <v>0</v>
      </c>
      <c r="N46" s="840">
        <v>0</v>
      </c>
      <c r="O46" s="841">
        <v>0</v>
      </c>
      <c r="P46" s="841">
        <v>0</v>
      </c>
    </row>
    <row r="47" spans="2:16" ht="15" customHeight="1" x14ac:dyDescent="0.3">
      <c r="B47" s="156"/>
      <c r="C47" s="157" t="s">
        <v>706</v>
      </c>
      <c r="D47" s="840">
        <v>1719</v>
      </c>
      <c r="E47" s="840">
        <v>119</v>
      </c>
      <c r="F47" s="840">
        <v>0</v>
      </c>
      <c r="G47" s="840">
        <v>0</v>
      </c>
      <c r="H47" s="840">
        <v>0</v>
      </c>
      <c r="I47" s="840">
        <v>1839</v>
      </c>
      <c r="J47" s="840">
        <v>84</v>
      </c>
      <c r="K47" s="840">
        <v>0</v>
      </c>
      <c r="L47" s="840">
        <v>0</v>
      </c>
      <c r="M47" s="840">
        <v>84</v>
      </c>
      <c r="N47" s="840">
        <v>1053</v>
      </c>
      <c r="O47" s="841">
        <v>0.1226</v>
      </c>
      <c r="P47" s="841">
        <v>0.01</v>
      </c>
    </row>
    <row r="48" spans="2:16" ht="15" customHeight="1" x14ac:dyDescent="0.3">
      <c r="B48" s="156"/>
      <c r="C48" s="157" t="s">
        <v>707</v>
      </c>
      <c r="D48" s="840">
        <v>9</v>
      </c>
      <c r="E48" s="840">
        <v>0</v>
      </c>
      <c r="F48" s="840">
        <v>0</v>
      </c>
      <c r="G48" s="840">
        <v>0</v>
      </c>
      <c r="H48" s="840">
        <v>0</v>
      </c>
      <c r="I48" s="840">
        <v>9</v>
      </c>
      <c r="J48" s="840">
        <v>0</v>
      </c>
      <c r="K48" s="840">
        <v>0</v>
      </c>
      <c r="L48" s="840">
        <v>0</v>
      </c>
      <c r="M48" s="840">
        <v>0</v>
      </c>
      <c r="N48" s="840">
        <v>2</v>
      </c>
      <c r="O48" s="841">
        <v>2.0000000000000001E-4</v>
      </c>
      <c r="P48" s="841">
        <v>0</v>
      </c>
    </row>
    <row r="49" spans="2:16" ht="15" customHeight="1" x14ac:dyDescent="0.3">
      <c r="B49" s="156"/>
      <c r="C49" s="157" t="s">
        <v>708</v>
      </c>
      <c r="D49" s="840">
        <v>0</v>
      </c>
      <c r="E49" s="840">
        <v>0</v>
      </c>
      <c r="F49" s="840">
        <v>0</v>
      </c>
      <c r="G49" s="840">
        <v>0</v>
      </c>
      <c r="H49" s="840">
        <v>0</v>
      </c>
      <c r="I49" s="840">
        <v>0</v>
      </c>
      <c r="J49" s="840">
        <v>0</v>
      </c>
      <c r="K49" s="840">
        <v>0</v>
      </c>
      <c r="L49" s="840">
        <v>0</v>
      </c>
      <c r="M49" s="840">
        <v>0</v>
      </c>
      <c r="N49" s="840">
        <v>0</v>
      </c>
      <c r="O49" s="841">
        <v>0</v>
      </c>
      <c r="P49" s="841">
        <v>2.5000000000000001E-2</v>
      </c>
    </row>
    <row r="50" spans="2:16" ht="15" customHeight="1" x14ac:dyDescent="0.3">
      <c r="B50" s="156"/>
      <c r="C50" s="157" t="s">
        <v>709</v>
      </c>
      <c r="D50" s="840">
        <v>0</v>
      </c>
      <c r="E50" s="840">
        <v>0</v>
      </c>
      <c r="F50" s="840">
        <v>0</v>
      </c>
      <c r="G50" s="840">
        <v>0</v>
      </c>
      <c r="H50" s="840">
        <v>0</v>
      </c>
      <c r="I50" s="840">
        <v>0</v>
      </c>
      <c r="J50" s="840">
        <v>0</v>
      </c>
      <c r="K50" s="840">
        <v>0</v>
      </c>
      <c r="L50" s="840">
        <v>0</v>
      </c>
      <c r="M50" s="840">
        <v>0</v>
      </c>
      <c r="N50" s="840">
        <v>0</v>
      </c>
      <c r="O50" s="841">
        <v>0</v>
      </c>
      <c r="P50" s="841">
        <v>0</v>
      </c>
    </row>
    <row r="51" spans="2:16" ht="15" customHeight="1" x14ac:dyDescent="0.3">
      <c r="B51" s="156"/>
      <c r="C51" s="157" t="s">
        <v>710</v>
      </c>
      <c r="D51" s="840">
        <v>62</v>
      </c>
      <c r="E51" s="840">
        <v>92</v>
      </c>
      <c r="F51" s="840">
        <v>0</v>
      </c>
      <c r="G51" s="840">
        <v>0</v>
      </c>
      <c r="H51" s="840">
        <v>0</v>
      </c>
      <c r="I51" s="840">
        <v>154</v>
      </c>
      <c r="J51" s="840">
        <v>9</v>
      </c>
      <c r="K51" s="840">
        <v>0</v>
      </c>
      <c r="L51" s="840">
        <v>0</v>
      </c>
      <c r="M51" s="840">
        <v>9</v>
      </c>
      <c r="N51" s="840">
        <v>115</v>
      </c>
      <c r="O51" s="841">
        <v>1.34E-2</v>
      </c>
      <c r="P51" s="841">
        <v>0</v>
      </c>
    </row>
    <row r="52" spans="2:16" ht="15" customHeight="1" x14ac:dyDescent="0.3">
      <c r="B52" s="156"/>
      <c r="C52" s="157" t="s">
        <v>711</v>
      </c>
      <c r="D52" s="840">
        <v>0</v>
      </c>
      <c r="E52" s="840">
        <v>0</v>
      </c>
      <c r="F52" s="840">
        <v>0</v>
      </c>
      <c r="G52" s="840">
        <v>0</v>
      </c>
      <c r="H52" s="840">
        <v>0</v>
      </c>
      <c r="I52" s="840">
        <v>0</v>
      </c>
      <c r="J52" s="840">
        <v>0</v>
      </c>
      <c r="K52" s="840">
        <v>0</v>
      </c>
      <c r="L52" s="840">
        <v>0</v>
      </c>
      <c r="M52" s="840">
        <v>0</v>
      </c>
      <c r="N52" s="840">
        <v>0</v>
      </c>
      <c r="O52" s="841">
        <v>0</v>
      </c>
      <c r="P52" s="841">
        <v>0</v>
      </c>
    </row>
    <row r="53" spans="2:16" ht="15" customHeight="1" x14ac:dyDescent="0.3">
      <c r="B53" s="156"/>
      <c r="C53" s="157" t="s">
        <v>712</v>
      </c>
      <c r="D53" s="840">
        <v>0</v>
      </c>
      <c r="E53" s="840">
        <v>0</v>
      </c>
      <c r="F53" s="840">
        <v>0</v>
      </c>
      <c r="G53" s="840">
        <v>0</v>
      </c>
      <c r="H53" s="840">
        <v>0</v>
      </c>
      <c r="I53" s="840">
        <v>0</v>
      </c>
      <c r="J53" s="840">
        <v>0</v>
      </c>
      <c r="K53" s="840">
        <v>0</v>
      </c>
      <c r="L53" s="840">
        <v>0</v>
      </c>
      <c r="M53" s="840">
        <v>0</v>
      </c>
      <c r="N53" s="840">
        <v>0</v>
      </c>
      <c r="O53" s="841">
        <v>0</v>
      </c>
      <c r="P53" s="841">
        <v>0</v>
      </c>
    </row>
    <row r="54" spans="2:16" ht="15" customHeight="1" x14ac:dyDescent="0.3">
      <c r="B54" s="156"/>
      <c r="C54" s="157" t="s">
        <v>713</v>
      </c>
      <c r="D54" s="840">
        <v>0</v>
      </c>
      <c r="E54" s="840">
        <v>0</v>
      </c>
      <c r="F54" s="840">
        <v>0</v>
      </c>
      <c r="G54" s="840">
        <v>0</v>
      </c>
      <c r="H54" s="840">
        <v>0</v>
      </c>
      <c r="I54" s="840">
        <v>0</v>
      </c>
      <c r="J54" s="840">
        <v>0</v>
      </c>
      <c r="K54" s="840">
        <v>0</v>
      </c>
      <c r="L54" s="840">
        <v>0</v>
      </c>
      <c r="M54" s="840">
        <v>0</v>
      </c>
      <c r="N54" s="840">
        <v>0</v>
      </c>
      <c r="O54" s="841">
        <v>0</v>
      </c>
      <c r="P54" s="841">
        <v>0</v>
      </c>
    </row>
    <row r="55" spans="2:16" ht="15" customHeight="1" x14ac:dyDescent="0.3">
      <c r="B55" s="156"/>
      <c r="C55" s="157" t="s">
        <v>714</v>
      </c>
      <c r="D55" s="840">
        <v>0</v>
      </c>
      <c r="E55" s="840">
        <v>22</v>
      </c>
      <c r="F55" s="840">
        <v>0</v>
      </c>
      <c r="G55" s="840">
        <v>0</v>
      </c>
      <c r="H55" s="840">
        <v>0</v>
      </c>
      <c r="I55" s="840">
        <v>22</v>
      </c>
      <c r="J55" s="840">
        <v>2</v>
      </c>
      <c r="K55" s="840">
        <v>0</v>
      </c>
      <c r="L55" s="840">
        <v>0</v>
      </c>
      <c r="M55" s="840">
        <v>2</v>
      </c>
      <c r="N55" s="840">
        <v>28</v>
      </c>
      <c r="O55" s="841">
        <v>3.2000000000000002E-3</v>
      </c>
      <c r="P55" s="841">
        <v>0</v>
      </c>
    </row>
    <row r="56" spans="2:16" ht="15" customHeight="1" x14ac:dyDescent="0.3">
      <c r="B56" s="156"/>
      <c r="C56" s="157" t="s">
        <v>715</v>
      </c>
      <c r="D56" s="840">
        <v>0</v>
      </c>
      <c r="E56" s="840">
        <v>92</v>
      </c>
      <c r="F56" s="840">
        <v>0</v>
      </c>
      <c r="G56" s="840">
        <v>0</v>
      </c>
      <c r="H56" s="840">
        <v>0</v>
      </c>
      <c r="I56" s="840">
        <v>92</v>
      </c>
      <c r="J56" s="840">
        <v>3</v>
      </c>
      <c r="K56" s="840">
        <v>0</v>
      </c>
      <c r="L56" s="840">
        <v>0</v>
      </c>
      <c r="M56" s="840">
        <v>3</v>
      </c>
      <c r="N56" s="840">
        <v>38</v>
      </c>
      <c r="O56" s="841">
        <v>4.4000000000000003E-3</v>
      </c>
      <c r="P56" s="841">
        <v>0</v>
      </c>
    </row>
    <row r="57" spans="2:16" ht="15" customHeight="1" x14ac:dyDescent="0.3">
      <c r="B57" s="156"/>
      <c r="C57" s="157" t="s">
        <v>716</v>
      </c>
      <c r="D57" s="840">
        <v>0</v>
      </c>
      <c r="E57" s="840">
        <v>2</v>
      </c>
      <c r="F57" s="840">
        <v>0</v>
      </c>
      <c r="G57" s="840">
        <v>0</v>
      </c>
      <c r="H57" s="840">
        <v>0</v>
      </c>
      <c r="I57" s="840">
        <v>2</v>
      </c>
      <c r="J57" s="840">
        <v>0</v>
      </c>
      <c r="K57" s="840">
        <v>0</v>
      </c>
      <c r="L57" s="840">
        <v>0</v>
      </c>
      <c r="M57" s="840">
        <v>0</v>
      </c>
      <c r="N57" s="840">
        <v>3</v>
      </c>
      <c r="O57" s="841">
        <v>2.9999999999999997E-4</v>
      </c>
      <c r="P57" s="841">
        <v>0.01</v>
      </c>
    </row>
    <row r="58" spans="2:16" ht="15" customHeight="1" x14ac:dyDescent="0.3">
      <c r="B58" s="156"/>
      <c r="C58" s="157" t="s">
        <v>717</v>
      </c>
      <c r="D58" s="840">
        <v>0</v>
      </c>
      <c r="E58" s="840">
        <v>0</v>
      </c>
      <c r="F58" s="840">
        <v>0</v>
      </c>
      <c r="G58" s="840">
        <v>0</v>
      </c>
      <c r="H58" s="840">
        <v>0</v>
      </c>
      <c r="I58" s="840">
        <v>0</v>
      </c>
      <c r="J58" s="840">
        <v>0</v>
      </c>
      <c r="K58" s="840">
        <v>0</v>
      </c>
      <c r="L58" s="840">
        <v>0</v>
      </c>
      <c r="M58" s="840">
        <v>0</v>
      </c>
      <c r="N58" s="840">
        <v>0</v>
      </c>
      <c r="O58" s="841">
        <v>0</v>
      </c>
      <c r="P58" s="841">
        <v>0</v>
      </c>
    </row>
    <row r="59" spans="2:16" ht="15" customHeight="1" x14ac:dyDescent="0.3">
      <c r="B59" s="156"/>
      <c r="C59" s="157" t="s">
        <v>718</v>
      </c>
      <c r="D59" s="840">
        <v>0</v>
      </c>
      <c r="E59" s="840">
        <v>0</v>
      </c>
      <c r="F59" s="840">
        <v>0</v>
      </c>
      <c r="G59" s="840">
        <v>0</v>
      </c>
      <c r="H59" s="840">
        <v>0</v>
      </c>
      <c r="I59" s="840">
        <v>0</v>
      </c>
      <c r="J59" s="840">
        <v>0</v>
      </c>
      <c r="K59" s="840">
        <v>0</v>
      </c>
      <c r="L59" s="840">
        <v>0</v>
      </c>
      <c r="M59" s="840">
        <v>0</v>
      </c>
      <c r="N59" s="840">
        <v>0</v>
      </c>
      <c r="O59" s="841">
        <v>0</v>
      </c>
      <c r="P59" s="841">
        <v>0</v>
      </c>
    </row>
    <row r="60" spans="2:16" ht="15" customHeight="1" x14ac:dyDescent="0.3">
      <c r="B60" s="156"/>
      <c r="C60" s="157" t="s">
        <v>719</v>
      </c>
      <c r="D60" s="840">
        <v>0</v>
      </c>
      <c r="E60" s="840">
        <v>1</v>
      </c>
      <c r="F60" s="840">
        <v>0</v>
      </c>
      <c r="G60" s="840">
        <v>0</v>
      </c>
      <c r="H60" s="840">
        <v>0</v>
      </c>
      <c r="I60" s="840">
        <v>1</v>
      </c>
      <c r="J60" s="840">
        <v>0</v>
      </c>
      <c r="K60" s="840">
        <v>0</v>
      </c>
      <c r="L60" s="840">
        <v>0</v>
      </c>
      <c r="M60" s="840">
        <v>0</v>
      </c>
      <c r="N60" s="840">
        <v>0</v>
      </c>
      <c r="O60" s="841">
        <v>0</v>
      </c>
      <c r="P60" s="841">
        <v>0.02</v>
      </c>
    </row>
    <row r="61" spans="2:16" ht="15" customHeight="1" x14ac:dyDescent="0.3">
      <c r="B61" s="156"/>
      <c r="C61" s="157" t="s">
        <v>720</v>
      </c>
      <c r="D61" s="840">
        <v>0</v>
      </c>
      <c r="E61" s="840">
        <v>0</v>
      </c>
      <c r="F61" s="840">
        <v>0</v>
      </c>
      <c r="G61" s="840">
        <v>0</v>
      </c>
      <c r="H61" s="840">
        <v>0</v>
      </c>
      <c r="I61" s="840">
        <v>0</v>
      </c>
      <c r="J61" s="840">
        <v>0</v>
      </c>
      <c r="K61" s="840">
        <v>0</v>
      </c>
      <c r="L61" s="840">
        <v>0</v>
      </c>
      <c r="M61" s="840">
        <v>0</v>
      </c>
      <c r="N61" s="840">
        <v>0</v>
      </c>
      <c r="O61" s="841">
        <v>0</v>
      </c>
      <c r="P61" s="841">
        <v>0</v>
      </c>
    </row>
    <row r="62" spans="2:16" ht="15" customHeight="1" x14ac:dyDescent="0.3">
      <c r="B62" s="156"/>
      <c r="C62" s="157" t="s">
        <v>721</v>
      </c>
      <c r="D62" s="840">
        <v>0</v>
      </c>
      <c r="E62" s="840">
        <v>0</v>
      </c>
      <c r="F62" s="840">
        <v>0</v>
      </c>
      <c r="G62" s="840">
        <v>0</v>
      </c>
      <c r="H62" s="840">
        <v>0</v>
      </c>
      <c r="I62" s="840">
        <v>0</v>
      </c>
      <c r="J62" s="840">
        <v>0</v>
      </c>
      <c r="K62" s="840">
        <v>0</v>
      </c>
      <c r="L62" s="840">
        <v>0</v>
      </c>
      <c r="M62" s="840">
        <v>0</v>
      </c>
      <c r="N62" s="840">
        <v>0</v>
      </c>
      <c r="O62" s="841">
        <v>0</v>
      </c>
      <c r="P62" s="841">
        <v>0</v>
      </c>
    </row>
    <row r="63" spans="2:16" ht="15" customHeight="1" x14ac:dyDescent="0.3">
      <c r="B63" s="156"/>
      <c r="C63" s="157" t="s">
        <v>722</v>
      </c>
      <c r="D63" s="840">
        <v>114</v>
      </c>
      <c r="E63" s="840">
        <v>154</v>
      </c>
      <c r="F63" s="840">
        <v>0</v>
      </c>
      <c r="G63" s="840">
        <v>0</v>
      </c>
      <c r="H63" s="840">
        <v>0</v>
      </c>
      <c r="I63" s="840">
        <v>268</v>
      </c>
      <c r="J63" s="840">
        <v>13</v>
      </c>
      <c r="K63" s="840">
        <v>0</v>
      </c>
      <c r="L63" s="840">
        <v>0</v>
      </c>
      <c r="M63" s="840">
        <v>13</v>
      </c>
      <c r="N63" s="840">
        <v>159</v>
      </c>
      <c r="O63" s="841">
        <v>1.8499999999999999E-2</v>
      </c>
      <c r="P63" s="841">
        <v>0</v>
      </c>
    </row>
    <row r="64" spans="2:16" ht="15" customHeight="1" x14ac:dyDescent="0.3">
      <c r="B64" s="156"/>
      <c r="C64" s="157" t="s">
        <v>723</v>
      </c>
      <c r="D64" s="840">
        <v>0</v>
      </c>
      <c r="E64" s="840">
        <v>0</v>
      </c>
      <c r="F64" s="840">
        <v>0</v>
      </c>
      <c r="G64" s="840">
        <v>0</v>
      </c>
      <c r="H64" s="840">
        <v>0</v>
      </c>
      <c r="I64" s="840">
        <v>0</v>
      </c>
      <c r="J64" s="840">
        <v>0</v>
      </c>
      <c r="K64" s="840">
        <v>0</v>
      </c>
      <c r="L64" s="840">
        <v>0</v>
      </c>
      <c r="M64" s="840">
        <v>0</v>
      </c>
      <c r="N64" s="840">
        <v>0</v>
      </c>
      <c r="O64" s="841">
        <v>0</v>
      </c>
      <c r="P64" s="841">
        <v>0</v>
      </c>
    </row>
    <row r="65" spans="2:16" ht="15" customHeight="1" x14ac:dyDescent="0.3">
      <c r="B65" s="156"/>
      <c r="C65" s="157" t="s">
        <v>724</v>
      </c>
      <c r="D65" s="840">
        <v>0</v>
      </c>
      <c r="E65" s="840">
        <v>0</v>
      </c>
      <c r="F65" s="840">
        <v>0</v>
      </c>
      <c r="G65" s="840">
        <v>0</v>
      </c>
      <c r="H65" s="840">
        <v>0</v>
      </c>
      <c r="I65" s="840">
        <v>0</v>
      </c>
      <c r="J65" s="840">
        <v>0</v>
      </c>
      <c r="K65" s="840">
        <v>0</v>
      </c>
      <c r="L65" s="840">
        <v>0</v>
      </c>
      <c r="M65" s="840">
        <v>0</v>
      </c>
      <c r="N65" s="840">
        <v>0</v>
      </c>
      <c r="O65" s="841">
        <v>0</v>
      </c>
      <c r="P65" s="841">
        <v>0</v>
      </c>
    </row>
    <row r="66" spans="2:16" ht="15" customHeight="1" x14ac:dyDescent="0.3">
      <c r="B66" s="156"/>
      <c r="C66" s="157" t="s">
        <v>725</v>
      </c>
      <c r="D66" s="840">
        <v>0</v>
      </c>
      <c r="E66" s="840">
        <v>0</v>
      </c>
      <c r="F66" s="840">
        <v>0</v>
      </c>
      <c r="G66" s="840">
        <v>0</v>
      </c>
      <c r="H66" s="840">
        <v>0</v>
      </c>
      <c r="I66" s="840">
        <v>0</v>
      </c>
      <c r="J66" s="840">
        <v>0</v>
      </c>
      <c r="K66" s="840">
        <v>0</v>
      </c>
      <c r="L66" s="840">
        <v>0</v>
      </c>
      <c r="M66" s="840">
        <v>0</v>
      </c>
      <c r="N66" s="840">
        <v>0</v>
      </c>
      <c r="O66" s="841">
        <v>0</v>
      </c>
      <c r="P66" s="841">
        <v>0</v>
      </c>
    </row>
    <row r="67" spans="2:16" ht="15" customHeight="1" x14ac:dyDescent="0.3">
      <c r="B67" s="156"/>
      <c r="C67" s="157" t="s">
        <v>726</v>
      </c>
      <c r="D67" s="840">
        <v>1</v>
      </c>
      <c r="E67" s="840">
        <v>0</v>
      </c>
      <c r="F67" s="840">
        <v>0</v>
      </c>
      <c r="G67" s="840">
        <v>0</v>
      </c>
      <c r="H67" s="840">
        <v>0</v>
      </c>
      <c r="I67" s="840">
        <v>1</v>
      </c>
      <c r="J67" s="840">
        <v>0</v>
      </c>
      <c r="K67" s="840">
        <v>0</v>
      </c>
      <c r="L67" s="840">
        <v>0</v>
      </c>
      <c r="M67" s="840">
        <v>0</v>
      </c>
      <c r="N67" s="840">
        <v>1</v>
      </c>
      <c r="O67" s="841">
        <v>1E-4</v>
      </c>
      <c r="P67" s="841">
        <v>0.02</v>
      </c>
    </row>
    <row r="68" spans="2:16" ht="15" customHeight="1" x14ac:dyDescent="0.3">
      <c r="B68" s="156"/>
      <c r="C68" s="157" t="s">
        <v>727</v>
      </c>
      <c r="D68" s="840">
        <v>0</v>
      </c>
      <c r="E68" s="840">
        <v>0</v>
      </c>
      <c r="F68" s="840">
        <v>0</v>
      </c>
      <c r="G68" s="840">
        <v>0</v>
      </c>
      <c r="H68" s="840">
        <v>0</v>
      </c>
      <c r="I68" s="840">
        <v>0</v>
      </c>
      <c r="J68" s="840">
        <v>0</v>
      </c>
      <c r="K68" s="840">
        <v>0</v>
      </c>
      <c r="L68" s="840">
        <v>0</v>
      </c>
      <c r="M68" s="840">
        <v>0</v>
      </c>
      <c r="N68" s="840">
        <v>0</v>
      </c>
      <c r="O68" s="841">
        <v>0</v>
      </c>
      <c r="P68" s="841">
        <v>0</v>
      </c>
    </row>
    <row r="69" spans="2:16" ht="15" customHeight="1" x14ac:dyDescent="0.3">
      <c r="B69" s="156"/>
      <c r="C69" s="157" t="s">
        <v>728</v>
      </c>
      <c r="D69" s="840">
        <v>9</v>
      </c>
      <c r="E69" s="840">
        <v>0</v>
      </c>
      <c r="F69" s="840">
        <v>0</v>
      </c>
      <c r="G69" s="840">
        <v>0</v>
      </c>
      <c r="H69" s="840">
        <v>0</v>
      </c>
      <c r="I69" s="840">
        <v>9</v>
      </c>
      <c r="J69" s="840">
        <v>0</v>
      </c>
      <c r="K69" s="840">
        <v>0</v>
      </c>
      <c r="L69" s="840">
        <v>0</v>
      </c>
      <c r="M69" s="840">
        <v>0</v>
      </c>
      <c r="N69" s="840">
        <v>0</v>
      </c>
      <c r="O69" s="841">
        <v>0</v>
      </c>
      <c r="P69" s="841">
        <v>0</v>
      </c>
    </row>
    <row r="70" spans="2:16" ht="15" customHeight="1" x14ac:dyDescent="0.3">
      <c r="B70" s="156"/>
      <c r="C70" s="157" t="s">
        <v>729</v>
      </c>
      <c r="D70" s="840">
        <v>0</v>
      </c>
      <c r="E70" s="840">
        <v>0</v>
      </c>
      <c r="F70" s="840">
        <v>0</v>
      </c>
      <c r="G70" s="840">
        <v>0</v>
      </c>
      <c r="H70" s="840">
        <v>0</v>
      </c>
      <c r="I70" s="840">
        <v>0</v>
      </c>
      <c r="J70" s="840">
        <v>0</v>
      </c>
      <c r="K70" s="840">
        <v>0</v>
      </c>
      <c r="L70" s="840">
        <v>0</v>
      </c>
      <c r="M70" s="840">
        <v>0</v>
      </c>
      <c r="N70" s="840">
        <v>1</v>
      </c>
      <c r="O70" s="841">
        <v>1E-4</v>
      </c>
      <c r="P70" s="841">
        <v>0</v>
      </c>
    </row>
    <row r="71" spans="2:16" ht="15" customHeight="1" x14ac:dyDescent="0.3">
      <c r="B71" s="156"/>
      <c r="C71" s="157" t="s">
        <v>730</v>
      </c>
      <c r="D71" s="840">
        <v>23</v>
      </c>
      <c r="E71" s="840">
        <v>27</v>
      </c>
      <c r="F71" s="840">
        <v>0</v>
      </c>
      <c r="G71" s="840">
        <v>0</v>
      </c>
      <c r="H71" s="840">
        <v>392</v>
      </c>
      <c r="I71" s="840">
        <v>441</v>
      </c>
      <c r="J71" s="840">
        <v>2</v>
      </c>
      <c r="K71" s="840">
        <v>0</v>
      </c>
      <c r="L71" s="840">
        <v>4</v>
      </c>
      <c r="M71" s="840">
        <v>6</v>
      </c>
      <c r="N71" s="840">
        <v>81</v>
      </c>
      <c r="O71" s="841">
        <v>9.4000000000000004E-3</v>
      </c>
      <c r="P71" s="841">
        <v>0</v>
      </c>
    </row>
    <row r="72" spans="2:16" ht="15" customHeight="1" x14ac:dyDescent="0.3">
      <c r="B72" s="156"/>
      <c r="C72" s="157" t="s">
        <v>731</v>
      </c>
      <c r="D72" s="840">
        <v>8</v>
      </c>
      <c r="E72" s="840">
        <v>1</v>
      </c>
      <c r="F72" s="840">
        <v>0</v>
      </c>
      <c r="G72" s="840">
        <v>0</v>
      </c>
      <c r="H72" s="840">
        <v>0</v>
      </c>
      <c r="I72" s="840">
        <v>8</v>
      </c>
      <c r="J72" s="840">
        <v>0</v>
      </c>
      <c r="K72" s="840">
        <v>0</v>
      </c>
      <c r="L72" s="840">
        <v>0</v>
      </c>
      <c r="M72" s="840">
        <v>0</v>
      </c>
      <c r="N72" s="840">
        <v>0</v>
      </c>
      <c r="O72" s="841">
        <v>1E-4</v>
      </c>
      <c r="P72" s="841">
        <v>0</v>
      </c>
    </row>
    <row r="73" spans="2:16" ht="15" customHeight="1" x14ac:dyDescent="0.3">
      <c r="B73" s="156"/>
      <c r="C73" s="157" t="s">
        <v>732</v>
      </c>
      <c r="D73" s="840">
        <v>122</v>
      </c>
      <c r="E73" s="840">
        <v>311</v>
      </c>
      <c r="F73" s="840">
        <v>0</v>
      </c>
      <c r="G73" s="840">
        <v>0</v>
      </c>
      <c r="H73" s="840">
        <v>77</v>
      </c>
      <c r="I73" s="840">
        <v>510</v>
      </c>
      <c r="J73" s="840">
        <v>22</v>
      </c>
      <c r="K73" s="840">
        <v>0</v>
      </c>
      <c r="L73" s="840">
        <v>1</v>
      </c>
      <c r="M73" s="840">
        <v>23</v>
      </c>
      <c r="N73" s="840">
        <v>284</v>
      </c>
      <c r="O73" s="841">
        <v>3.3099999999999997E-2</v>
      </c>
      <c r="P73" s="841">
        <v>0.02</v>
      </c>
    </row>
    <row r="74" spans="2:16" ht="15" customHeight="1" x14ac:dyDescent="0.3">
      <c r="B74" s="156"/>
      <c r="C74" s="157" t="s">
        <v>733</v>
      </c>
      <c r="D74" s="840">
        <v>0</v>
      </c>
      <c r="E74" s="840">
        <v>4</v>
      </c>
      <c r="F74" s="840">
        <v>0</v>
      </c>
      <c r="G74" s="840">
        <v>0</v>
      </c>
      <c r="H74" s="840">
        <v>0</v>
      </c>
      <c r="I74" s="840">
        <v>4</v>
      </c>
      <c r="J74" s="840">
        <v>0</v>
      </c>
      <c r="K74" s="840">
        <v>0</v>
      </c>
      <c r="L74" s="840">
        <v>0</v>
      </c>
      <c r="M74" s="840">
        <v>0</v>
      </c>
      <c r="N74" s="840">
        <v>0</v>
      </c>
      <c r="O74" s="841">
        <v>0</v>
      </c>
      <c r="P74" s="841">
        <v>0</v>
      </c>
    </row>
    <row r="75" spans="2:16" s="913" customFormat="1" ht="15" customHeight="1" x14ac:dyDescent="0.3">
      <c r="B75" s="917"/>
      <c r="C75" s="916" t="s">
        <v>734</v>
      </c>
      <c r="D75" s="915">
        <v>58</v>
      </c>
      <c r="E75" s="915">
        <v>5</v>
      </c>
      <c r="F75" s="915">
        <v>0</v>
      </c>
      <c r="G75" s="915">
        <v>0</v>
      </c>
      <c r="H75" s="915">
        <v>0</v>
      </c>
      <c r="I75" s="915">
        <v>63</v>
      </c>
      <c r="J75" s="915">
        <v>2</v>
      </c>
      <c r="K75" s="915">
        <v>0</v>
      </c>
      <c r="L75" s="915">
        <v>0</v>
      </c>
      <c r="M75" s="915">
        <v>2</v>
      </c>
      <c r="N75" s="915">
        <v>24</v>
      </c>
      <c r="O75" s="914">
        <v>2.8E-3</v>
      </c>
      <c r="P75" s="914">
        <v>5.0000000000000001E-3</v>
      </c>
    </row>
    <row r="76" spans="2:16" s="5" customFormat="1" ht="15" customHeight="1" x14ac:dyDescent="0.3">
      <c r="B76" s="161" t="s">
        <v>735</v>
      </c>
      <c r="C76" s="4" t="s">
        <v>666</v>
      </c>
      <c r="D76" s="162">
        <v>5549</v>
      </c>
      <c r="E76" s="162">
        <v>13691</v>
      </c>
      <c r="F76" s="153">
        <v>0</v>
      </c>
      <c r="G76" s="153">
        <v>0</v>
      </c>
      <c r="H76" s="162">
        <v>2333</v>
      </c>
      <c r="I76" s="162">
        <v>21574</v>
      </c>
      <c r="J76" s="162">
        <v>667</v>
      </c>
      <c r="K76" s="153">
        <v>0</v>
      </c>
      <c r="L76" s="162">
        <v>20</v>
      </c>
      <c r="M76" s="162">
        <v>687</v>
      </c>
      <c r="N76" s="162">
        <v>8582</v>
      </c>
      <c r="O76" s="154">
        <v>1</v>
      </c>
      <c r="P76" s="163"/>
    </row>
    <row r="79" spans="2:16" ht="18" x14ac:dyDescent="0.3">
      <c r="C79" s="155" t="s">
        <v>736</v>
      </c>
    </row>
    <row r="83" spans="13:13" x14ac:dyDescent="0.3">
      <c r="M83" s="64"/>
    </row>
  </sheetData>
  <mergeCells count="8">
    <mergeCell ref="O6:O8"/>
    <mergeCell ref="P6:P8"/>
    <mergeCell ref="D6:E7"/>
    <mergeCell ref="F6:G7"/>
    <mergeCell ref="H6:H8"/>
    <mergeCell ref="I6:I8"/>
    <mergeCell ref="J6:M7"/>
    <mergeCell ref="N6:N8"/>
  </mergeCells>
  <conditionalFormatting sqref="C9:N9 F10:G76 H10:J75 K10:K76 L10:N75">
    <cfRule type="cellIs" dxfId="2" priority="2" stopIfTrue="1" operator="lessThan">
      <formula>0</formula>
    </cfRule>
  </conditionalFormatting>
  <conditionalFormatting sqref="D75:N75">
    <cfRule type="cellIs" dxfId="1" priority="5" stopIfTrue="1" operator="lessThan">
      <formula>0</formula>
    </cfRule>
  </conditionalFormatting>
  <pageMargins left="0.70866141732283472" right="0.70866141732283472" top="0.74803149606299213" bottom="0.74803149606299213" header="0.31496062992125984" footer="0.31496062992125984"/>
  <pageSetup paperSize="9" fitToWidth="2" orientation="portrait" r:id="rId1"/>
  <headerFooter>
    <oddFooter>&amp;C&amp;P</oddFooter>
  </headerFooter>
  <colBreaks count="1" manualBreakCount="1">
    <brk id="11" max="1048575" man="1"/>
  </colBreaks>
  <ignoredErrors>
    <ignoredError sqref="B9 B76"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C8C73-2A5C-4D46-B712-093B46A3E67E}">
  <sheetPr codeName="Tabelle14">
    <tabColor rgb="FFB1D7CD"/>
  </sheetPr>
  <dimension ref="B2:D8"/>
  <sheetViews>
    <sheetView showGridLines="0" zoomScaleNormal="100" workbookViewId="0">
      <selection activeCell="D6" sqref="D6:D8"/>
    </sheetView>
  </sheetViews>
  <sheetFormatPr baseColWidth="10" defaultColWidth="9.140625" defaultRowHeight="16.5" x14ac:dyDescent="0.3"/>
  <cols>
    <col min="1" max="1" width="5.7109375" style="4" customWidth="1"/>
    <col min="2" max="2" width="9.140625" style="4"/>
    <col min="3" max="3" width="69" style="4" customWidth="1"/>
    <col min="4" max="4" width="22" style="4" customWidth="1"/>
    <col min="5" max="5" width="44" style="4" bestFit="1" customWidth="1"/>
    <col min="6" max="6" width="26.5703125" style="4" customWidth="1"/>
    <col min="7" max="7" width="44" style="4" bestFit="1" customWidth="1"/>
    <col min="8" max="8" width="16.5703125" style="4" customWidth="1"/>
    <col min="9" max="9" width="25.85546875" style="4" bestFit="1" customWidth="1"/>
    <col min="10" max="10" width="14" style="4" customWidth="1"/>
    <col min="11" max="11" width="25.85546875" style="4" bestFit="1" customWidth="1"/>
    <col min="12" max="16384" width="9.140625" style="4"/>
  </cols>
  <sheetData>
    <row r="2" spans="2:4" x14ac:dyDescent="0.3">
      <c r="B2" s="959" t="s">
        <v>737</v>
      </c>
      <c r="C2" s="959"/>
      <c r="D2" s="959"/>
    </row>
    <row r="3" spans="2:4" x14ac:dyDescent="0.3">
      <c r="B3" s="4" t="str">
        <f>Stichtag &amp; Einheit_Mio</f>
        <v>31.12.2023 - in Mio. €</v>
      </c>
    </row>
    <row r="5" spans="2:4" x14ac:dyDescent="0.3">
      <c r="D5" s="65" t="s">
        <v>463</v>
      </c>
    </row>
    <row r="6" spans="2:4" ht="15" customHeight="1" x14ac:dyDescent="0.3">
      <c r="B6" s="160">
        <v>1</v>
      </c>
      <c r="C6" s="164" t="s">
        <v>199</v>
      </c>
      <c r="D6" s="165">
        <v>9975</v>
      </c>
    </row>
    <row r="7" spans="2:4" ht="15" customHeight="1" x14ac:dyDescent="0.3">
      <c r="B7" s="166">
        <v>2</v>
      </c>
      <c r="C7" s="167" t="s">
        <v>738</v>
      </c>
      <c r="D7" s="168">
        <v>7.3000000000000001E-3</v>
      </c>
    </row>
    <row r="8" spans="2:4" ht="15" customHeight="1" x14ac:dyDescent="0.3">
      <c r="B8" s="169">
        <v>3</v>
      </c>
      <c r="C8" s="170" t="s">
        <v>739</v>
      </c>
      <c r="D8" s="171">
        <v>72</v>
      </c>
    </row>
  </sheetData>
  <mergeCells count="1">
    <mergeCell ref="B2:D2"/>
  </mergeCells>
  <conditionalFormatting sqref="D6:D8">
    <cfRule type="cellIs" dxfId="0" priority="1" stopIfTrue="1" operator="lessThan">
      <formula>0</formula>
    </cfRule>
  </conditionalFormatting>
  <pageMargins left="0.7" right="0.7" top="0.75" bottom="0.75" header="0.3" footer="0.3"/>
  <pageSetup paperSize="9" orientation="landscape" verticalDpi="200"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5">
    <tabColor rgb="FFB1D7CD"/>
    <pageSetUpPr fitToPage="1"/>
  </sheetPr>
  <dimension ref="A2:F21"/>
  <sheetViews>
    <sheetView showGridLines="0" zoomScaleNormal="100" workbookViewId="0">
      <selection activeCell="G12" sqref="G12"/>
    </sheetView>
  </sheetViews>
  <sheetFormatPr baseColWidth="10" defaultColWidth="9.140625" defaultRowHeight="16.5" x14ac:dyDescent="0.3"/>
  <cols>
    <col min="1" max="1" width="5.7109375" style="172" customWidth="1"/>
    <col min="2" max="2" width="9.140625" style="172"/>
    <col min="3" max="3" width="70.140625" style="172" customWidth="1"/>
    <col min="4" max="4" width="19.28515625" style="180" bestFit="1" customWidth="1"/>
    <col min="5" max="16384" width="9.140625" style="172"/>
  </cols>
  <sheetData>
    <row r="2" spans="1:6" ht="33.75" customHeight="1" x14ac:dyDescent="0.3">
      <c r="A2" s="4"/>
      <c r="B2" s="960" t="s">
        <v>740</v>
      </c>
      <c r="C2" s="960"/>
      <c r="D2" s="960"/>
    </row>
    <row r="3" spans="1:6" ht="15" customHeight="1" x14ac:dyDescent="0.3">
      <c r="A3" s="4"/>
      <c r="B3" s="4" t="str">
        <f>Stichtag &amp; Einheit_Mio</f>
        <v>31.12.2023 - in Mio. €</v>
      </c>
      <c r="C3" s="173"/>
      <c r="D3" s="173"/>
    </row>
    <row r="4" spans="1:6" x14ac:dyDescent="0.3">
      <c r="A4" s="4"/>
      <c r="B4" s="4"/>
      <c r="C4" s="4"/>
      <c r="D4" s="4"/>
    </row>
    <row r="5" spans="1:6" x14ac:dyDescent="0.3">
      <c r="A5" s="4"/>
      <c r="B5" s="4"/>
      <c r="C5" s="4"/>
      <c r="D5" s="66" t="s">
        <v>463</v>
      </c>
    </row>
    <row r="6" spans="1:6" x14ac:dyDescent="0.3">
      <c r="A6" s="4"/>
      <c r="B6" s="81"/>
      <c r="C6" s="81"/>
      <c r="D6" s="181" t="s">
        <v>741</v>
      </c>
    </row>
    <row r="7" spans="1:6" x14ac:dyDescent="0.3">
      <c r="A7" s="4"/>
      <c r="B7" s="18">
        <v>1</v>
      </c>
      <c r="C7" s="19" t="s">
        <v>742</v>
      </c>
      <c r="D7" s="182">
        <v>29115</v>
      </c>
      <c r="E7" s="174"/>
      <c r="F7" s="175"/>
    </row>
    <row r="8" spans="1:6" ht="33" x14ac:dyDescent="0.3">
      <c r="A8" s="4"/>
      <c r="B8" s="21">
        <v>2</v>
      </c>
      <c r="C8" s="26" t="s">
        <v>743</v>
      </c>
      <c r="D8" s="112">
        <v>0</v>
      </c>
      <c r="E8" s="174"/>
      <c r="F8" s="175"/>
    </row>
    <row r="9" spans="1:6" ht="33" x14ac:dyDescent="0.3">
      <c r="A9" s="4"/>
      <c r="B9" s="21">
        <v>3</v>
      </c>
      <c r="C9" s="26" t="s">
        <v>744</v>
      </c>
      <c r="D9" s="183">
        <v>0</v>
      </c>
    </row>
    <row r="10" spans="1:6" ht="33" x14ac:dyDescent="0.3">
      <c r="A10" s="4"/>
      <c r="B10" s="21">
        <v>4</v>
      </c>
      <c r="C10" s="26" t="s">
        <v>745</v>
      </c>
      <c r="D10" s="183">
        <v>0</v>
      </c>
    </row>
    <row r="11" spans="1:6" ht="51" customHeight="1" x14ac:dyDescent="0.3">
      <c r="A11" s="4"/>
      <c r="B11" s="21">
        <v>5</v>
      </c>
      <c r="C11" s="26" t="s">
        <v>746</v>
      </c>
      <c r="D11" s="183">
        <v>-26</v>
      </c>
    </row>
    <row r="12" spans="1:6" ht="33" x14ac:dyDescent="0.3">
      <c r="A12" s="4"/>
      <c r="B12" s="21">
        <v>6</v>
      </c>
      <c r="C12" s="26" t="s">
        <v>747</v>
      </c>
      <c r="D12" s="23">
        <v>0</v>
      </c>
    </row>
    <row r="13" spans="1:6" x14ac:dyDescent="0.3">
      <c r="A13" s="4"/>
      <c r="B13" s="21">
        <v>7</v>
      </c>
      <c r="C13" s="26" t="s">
        <v>748</v>
      </c>
      <c r="D13" s="184">
        <v>0</v>
      </c>
    </row>
    <row r="14" spans="1:6" x14ac:dyDescent="0.3">
      <c r="A14" s="4"/>
      <c r="B14" s="21">
        <v>8</v>
      </c>
      <c r="C14" s="26" t="s">
        <v>749</v>
      </c>
      <c r="D14" s="183">
        <v>548</v>
      </c>
    </row>
    <row r="15" spans="1:6" x14ac:dyDescent="0.3">
      <c r="A15" s="4"/>
      <c r="B15" s="21">
        <v>9</v>
      </c>
      <c r="C15" s="26" t="s">
        <v>750</v>
      </c>
      <c r="D15" s="183">
        <v>60</v>
      </c>
    </row>
    <row r="16" spans="1:6" ht="33" x14ac:dyDescent="0.3">
      <c r="A16" s="4"/>
      <c r="B16" s="21">
        <v>10</v>
      </c>
      <c r="C16" s="26" t="s">
        <v>751</v>
      </c>
      <c r="D16" s="183">
        <v>1130</v>
      </c>
    </row>
    <row r="17" spans="1:4" ht="49.5" x14ac:dyDescent="0.3">
      <c r="A17" s="4"/>
      <c r="B17" s="21">
        <v>11</v>
      </c>
      <c r="C17" s="26" t="s">
        <v>752</v>
      </c>
      <c r="D17" s="185">
        <v>0</v>
      </c>
    </row>
    <row r="18" spans="1:4" ht="33" x14ac:dyDescent="0.3">
      <c r="A18" s="4"/>
      <c r="B18" s="21" t="s">
        <v>753</v>
      </c>
      <c r="C18" s="52" t="s">
        <v>754</v>
      </c>
      <c r="D18" s="185">
        <v>0</v>
      </c>
    </row>
    <row r="19" spans="1:4" ht="33" x14ac:dyDescent="0.3">
      <c r="A19" s="4"/>
      <c r="B19" s="21" t="s">
        <v>755</v>
      </c>
      <c r="C19" s="52" t="s">
        <v>756</v>
      </c>
      <c r="D19" s="185">
        <v>0</v>
      </c>
    </row>
    <row r="20" spans="1:4" x14ac:dyDescent="0.3">
      <c r="A20" s="4"/>
      <c r="B20" s="24">
        <v>12</v>
      </c>
      <c r="C20" s="27" t="s">
        <v>757</v>
      </c>
      <c r="D20" s="187">
        <v>-3030</v>
      </c>
    </row>
    <row r="21" spans="1:4" x14ac:dyDescent="0.3">
      <c r="A21" s="4"/>
      <c r="B21" s="16">
        <v>13</v>
      </c>
      <c r="C21" s="11" t="s">
        <v>227</v>
      </c>
      <c r="D21" s="179">
        <v>27797</v>
      </c>
    </row>
  </sheetData>
  <mergeCells count="1">
    <mergeCell ref="B2:D2"/>
  </mergeCells>
  <pageMargins left="0.7" right="0.7" top="0.75" bottom="0.75" header="0.3" footer="0.3"/>
  <pageSetup paperSize="9" scale="88"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6">
    <tabColor rgb="FFB1D7CD"/>
    <pageSetUpPr fitToPage="1"/>
  </sheetPr>
  <dimension ref="A1:M73"/>
  <sheetViews>
    <sheetView showGridLines="0" zoomScaleNormal="100" workbookViewId="0">
      <selection activeCell="F12" sqref="F12"/>
    </sheetView>
  </sheetViews>
  <sheetFormatPr baseColWidth="10" defaultColWidth="9.140625" defaultRowHeight="16.5" x14ac:dyDescent="0.3"/>
  <cols>
    <col min="1" max="1" width="5.7109375" style="188" customWidth="1"/>
    <col min="2" max="2" width="9.5703125" style="193" customWidth="1"/>
    <col min="3" max="3" width="87.28515625" style="188" customWidth="1"/>
    <col min="4" max="4" width="15.5703125" style="188" customWidth="1"/>
    <col min="5" max="5" width="15.5703125" style="194" customWidth="1"/>
    <col min="6" max="6" width="9.140625" style="188" customWidth="1"/>
    <col min="7" max="16384" width="9.140625" style="188"/>
  </cols>
  <sheetData>
    <row r="1" spans="1:6" x14ac:dyDescent="0.3">
      <c r="A1" s="4"/>
      <c r="B1" s="14"/>
      <c r="C1" s="4"/>
      <c r="D1" s="4"/>
      <c r="E1" s="62"/>
    </row>
    <row r="2" spans="1:6" x14ac:dyDescent="0.3">
      <c r="A2" s="189"/>
      <c r="B2" s="190" t="s">
        <v>758</v>
      </c>
      <c r="C2" s="4"/>
      <c r="D2" s="4"/>
      <c r="E2" s="62"/>
    </row>
    <row r="3" spans="1:6" x14ac:dyDescent="0.3">
      <c r="A3" s="4"/>
      <c r="B3" s="4" t="str">
        <f>Stichtag &amp; Einheit_Mio</f>
        <v>31.12.2023 - in Mio. €</v>
      </c>
      <c r="C3" s="4"/>
      <c r="D3" s="4"/>
      <c r="E3" s="62"/>
    </row>
    <row r="4" spans="1:6" x14ac:dyDescent="0.3">
      <c r="A4" s="4"/>
      <c r="B4" s="4"/>
      <c r="C4" s="4"/>
      <c r="D4" s="4"/>
      <c r="E4" s="62"/>
    </row>
    <row r="5" spans="1:6" ht="30.75" customHeight="1" x14ac:dyDescent="0.3">
      <c r="A5" s="4"/>
      <c r="B5" s="14"/>
      <c r="C5" s="4"/>
      <c r="D5" s="961" t="s">
        <v>759</v>
      </c>
      <c r="E5" s="961"/>
    </row>
    <row r="6" spans="1:6" x14ac:dyDescent="0.3">
      <c r="A6" s="4"/>
      <c r="B6" s="963"/>
      <c r="C6" s="963"/>
      <c r="D6" s="138" t="s">
        <v>463</v>
      </c>
      <c r="E6" s="66" t="s">
        <v>330</v>
      </c>
    </row>
    <row r="7" spans="1:6" x14ac:dyDescent="0.3">
      <c r="A7" s="4"/>
      <c r="B7" s="964"/>
      <c r="C7" s="964"/>
      <c r="D7" s="694" t="str">
        <f>Stichtag</f>
        <v>31.12.2023</v>
      </c>
      <c r="E7" s="694">
        <v>44926</v>
      </c>
    </row>
    <row r="8" spans="1:6" x14ac:dyDescent="0.3">
      <c r="A8" s="4"/>
      <c r="B8" s="965" t="s">
        <v>760</v>
      </c>
      <c r="C8" s="965"/>
      <c r="D8" s="965"/>
      <c r="E8" s="965"/>
    </row>
    <row r="9" spans="1:6" x14ac:dyDescent="0.3">
      <c r="A9" s="4"/>
      <c r="B9" s="199">
        <v>1</v>
      </c>
      <c r="C9" s="200" t="s">
        <v>761</v>
      </c>
      <c r="D9" s="201">
        <v>26273</v>
      </c>
      <c r="E9" s="201">
        <v>24636</v>
      </c>
    </row>
    <row r="10" spans="1:6" ht="33" x14ac:dyDescent="0.3">
      <c r="A10" s="4"/>
      <c r="B10" s="202">
        <v>2</v>
      </c>
      <c r="C10" s="203" t="s">
        <v>762</v>
      </c>
      <c r="D10" s="204">
        <v>0</v>
      </c>
      <c r="E10" s="204">
        <v>0</v>
      </c>
    </row>
    <row r="11" spans="1:6" x14ac:dyDescent="0.3">
      <c r="A11" s="4"/>
      <c r="B11" s="202">
        <v>3</v>
      </c>
      <c r="C11" s="203" t="s">
        <v>763</v>
      </c>
      <c r="D11" s="204">
        <v>0</v>
      </c>
      <c r="E11" s="204">
        <v>0</v>
      </c>
    </row>
    <row r="12" spans="1:6" ht="33" x14ac:dyDescent="0.3">
      <c r="A12" s="4"/>
      <c r="B12" s="202">
        <v>4</v>
      </c>
      <c r="C12" s="209" t="s">
        <v>764</v>
      </c>
      <c r="D12" s="204">
        <v>0</v>
      </c>
      <c r="E12" s="204">
        <v>0</v>
      </c>
      <c r="F12" s="175"/>
    </row>
    <row r="13" spans="1:6" x14ac:dyDescent="0.3">
      <c r="A13" s="4"/>
      <c r="B13" s="202">
        <v>5</v>
      </c>
      <c r="C13" s="205" t="s">
        <v>765</v>
      </c>
      <c r="D13" s="204">
        <v>0</v>
      </c>
      <c r="E13" s="204">
        <v>0</v>
      </c>
    </row>
    <row r="14" spans="1:6" x14ac:dyDescent="0.3">
      <c r="A14" s="4"/>
      <c r="B14" s="202">
        <v>6</v>
      </c>
      <c r="C14" s="203" t="s">
        <v>766</v>
      </c>
      <c r="D14" s="204">
        <v>-23</v>
      </c>
      <c r="E14" s="204">
        <v>-4</v>
      </c>
    </row>
    <row r="15" spans="1:6" x14ac:dyDescent="0.3">
      <c r="A15" s="4"/>
      <c r="B15" s="695">
        <v>7</v>
      </c>
      <c r="C15" s="696" t="s">
        <v>767</v>
      </c>
      <c r="D15" s="697">
        <v>26250</v>
      </c>
      <c r="E15" s="697">
        <v>24632</v>
      </c>
    </row>
    <row r="16" spans="1:6" x14ac:dyDescent="0.3">
      <c r="A16" s="4"/>
      <c r="B16" s="965" t="s">
        <v>768</v>
      </c>
      <c r="C16" s="965"/>
      <c r="D16" s="965"/>
      <c r="E16" s="965"/>
    </row>
    <row r="17" spans="1:5" ht="33" x14ac:dyDescent="0.3">
      <c r="A17" s="4"/>
      <c r="B17" s="199">
        <v>8</v>
      </c>
      <c r="C17" s="206" t="s">
        <v>769</v>
      </c>
      <c r="D17" s="201">
        <v>415</v>
      </c>
      <c r="E17" s="201">
        <v>889</v>
      </c>
    </row>
    <row r="18" spans="1:5" ht="33" x14ac:dyDescent="0.3">
      <c r="A18" s="4"/>
      <c r="B18" s="202" t="s">
        <v>770</v>
      </c>
      <c r="C18" s="219" t="s">
        <v>771</v>
      </c>
      <c r="D18" s="204">
        <v>0</v>
      </c>
      <c r="E18" s="204">
        <v>0</v>
      </c>
    </row>
    <row r="19" spans="1:5" ht="33" x14ac:dyDescent="0.3">
      <c r="A19" s="4"/>
      <c r="B19" s="202">
        <v>9</v>
      </c>
      <c r="C19" s="203" t="s">
        <v>772</v>
      </c>
      <c r="D19" s="204">
        <v>133</v>
      </c>
      <c r="E19" s="204">
        <v>114</v>
      </c>
    </row>
    <row r="20" spans="1:5" ht="33" x14ac:dyDescent="0.3">
      <c r="A20" s="4"/>
      <c r="B20" s="202" t="s">
        <v>506</v>
      </c>
      <c r="C20" s="220" t="s">
        <v>773</v>
      </c>
      <c r="D20" s="204">
        <v>0</v>
      </c>
      <c r="E20" s="204">
        <v>0</v>
      </c>
    </row>
    <row r="21" spans="1:5" x14ac:dyDescent="0.3">
      <c r="A21" s="4"/>
      <c r="B21" s="202" t="s">
        <v>509</v>
      </c>
      <c r="C21" s="207" t="s">
        <v>774</v>
      </c>
      <c r="D21" s="204">
        <v>0</v>
      </c>
      <c r="E21" s="204">
        <v>0</v>
      </c>
    </row>
    <row r="22" spans="1:5" x14ac:dyDescent="0.3">
      <c r="A22" s="4"/>
      <c r="B22" s="202">
        <v>10</v>
      </c>
      <c r="C22" s="208" t="s">
        <v>775</v>
      </c>
      <c r="D22" s="204">
        <v>0</v>
      </c>
      <c r="E22" s="204">
        <v>0</v>
      </c>
    </row>
    <row r="23" spans="1:5" x14ac:dyDescent="0.3">
      <c r="A23" s="4"/>
      <c r="B23" s="202" t="s">
        <v>776</v>
      </c>
      <c r="C23" s="209" t="s">
        <v>777</v>
      </c>
      <c r="D23" s="204">
        <v>0</v>
      </c>
      <c r="E23" s="204">
        <v>0</v>
      </c>
    </row>
    <row r="24" spans="1:5" x14ac:dyDescent="0.3">
      <c r="A24" s="4"/>
      <c r="B24" s="202" t="s">
        <v>778</v>
      </c>
      <c r="C24" s="209" t="s">
        <v>779</v>
      </c>
      <c r="D24" s="204">
        <v>0</v>
      </c>
      <c r="E24" s="204">
        <v>0</v>
      </c>
    </row>
    <row r="25" spans="1:5" x14ac:dyDescent="0.3">
      <c r="A25" s="4"/>
      <c r="B25" s="202">
        <v>11</v>
      </c>
      <c r="C25" s="203" t="s">
        <v>780</v>
      </c>
      <c r="D25" s="204">
        <v>0</v>
      </c>
      <c r="E25" s="204">
        <v>0</v>
      </c>
    </row>
    <row r="26" spans="1:5" ht="33" x14ac:dyDescent="0.3">
      <c r="A26" s="4"/>
      <c r="B26" s="202">
        <v>12</v>
      </c>
      <c r="C26" s="203" t="s">
        <v>781</v>
      </c>
      <c r="D26" s="204">
        <v>0</v>
      </c>
      <c r="E26" s="204">
        <v>0</v>
      </c>
    </row>
    <row r="27" spans="1:5" x14ac:dyDescent="0.3">
      <c r="A27" s="4"/>
      <c r="B27" s="698">
        <v>13</v>
      </c>
      <c r="C27" s="699" t="s">
        <v>782</v>
      </c>
      <c r="D27" s="700">
        <v>548</v>
      </c>
      <c r="E27" s="700">
        <v>1003</v>
      </c>
    </row>
    <row r="28" spans="1:5" x14ac:dyDescent="0.3">
      <c r="A28" s="4"/>
      <c r="B28" s="966" t="s">
        <v>783</v>
      </c>
      <c r="C28" s="966"/>
      <c r="D28" s="966"/>
      <c r="E28" s="966"/>
    </row>
    <row r="29" spans="1:5" ht="33" x14ac:dyDescent="0.3">
      <c r="A29" s="4"/>
      <c r="B29" s="66">
        <v>14</v>
      </c>
      <c r="C29" s="178" t="s">
        <v>784</v>
      </c>
      <c r="D29" s="177">
        <v>0</v>
      </c>
      <c r="E29" s="177">
        <v>0</v>
      </c>
    </row>
    <row r="30" spans="1:5" x14ac:dyDescent="0.3">
      <c r="A30" s="4"/>
      <c r="B30" s="66">
        <v>15</v>
      </c>
      <c r="C30" s="178" t="s">
        <v>785</v>
      </c>
      <c r="D30" s="177">
        <v>0</v>
      </c>
      <c r="E30" s="177">
        <v>0</v>
      </c>
    </row>
    <row r="31" spans="1:5" x14ac:dyDescent="0.3">
      <c r="A31" s="4"/>
      <c r="B31" s="66">
        <v>16</v>
      </c>
      <c r="C31" s="178" t="s">
        <v>786</v>
      </c>
      <c r="D31" s="177">
        <v>60</v>
      </c>
      <c r="E31" s="177">
        <v>11</v>
      </c>
    </row>
    <row r="32" spans="1:5" ht="33" x14ac:dyDescent="0.3">
      <c r="A32" s="4"/>
      <c r="B32" s="66" t="s">
        <v>787</v>
      </c>
      <c r="C32" s="178" t="s">
        <v>788</v>
      </c>
      <c r="D32" s="177">
        <v>0</v>
      </c>
      <c r="E32" s="177">
        <v>0</v>
      </c>
    </row>
    <row r="33" spans="1:5" x14ac:dyDescent="0.3">
      <c r="A33" s="4"/>
      <c r="B33" s="66">
        <v>17</v>
      </c>
      <c r="C33" s="178" t="s">
        <v>789</v>
      </c>
      <c r="D33" s="177">
        <v>0</v>
      </c>
      <c r="E33" s="177">
        <v>0</v>
      </c>
    </row>
    <row r="34" spans="1:5" x14ac:dyDescent="0.3">
      <c r="A34" s="4"/>
      <c r="B34" s="66" t="s">
        <v>790</v>
      </c>
      <c r="C34" s="178" t="s">
        <v>791</v>
      </c>
      <c r="D34" s="177">
        <v>0</v>
      </c>
      <c r="E34" s="177">
        <v>0</v>
      </c>
    </row>
    <row r="35" spans="1:5" x14ac:dyDescent="0.3">
      <c r="A35" s="4"/>
      <c r="B35" s="701">
        <v>18</v>
      </c>
      <c r="C35" s="702" t="s">
        <v>792</v>
      </c>
      <c r="D35" s="703">
        <v>60</v>
      </c>
      <c r="E35" s="703">
        <v>11</v>
      </c>
    </row>
    <row r="36" spans="1:5" x14ac:dyDescent="0.3">
      <c r="A36" s="4"/>
      <c r="B36" s="965" t="s">
        <v>793</v>
      </c>
      <c r="C36" s="965"/>
      <c r="D36" s="965"/>
      <c r="E36" s="965"/>
    </row>
    <row r="37" spans="1:5" x14ac:dyDescent="0.3">
      <c r="A37" s="4"/>
      <c r="B37" s="66">
        <v>19</v>
      </c>
      <c r="C37" s="178" t="s">
        <v>794</v>
      </c>
      <c r="D37" s="177">
        <v>4294</v>
      </c>
      <c r="E37" s="177">
        <v>4448</v>
      </c>
    </row>
    <row r="38" spans="1:5" x14ac:dyDescent="0.3">
      <c r="A38" s="4"/>
      <c r="B38" s="66">
        <v>20</v>
      </c>
      <c r="C38" s="178" t="s">
        <v>795</v>
      </c>
      <c r="D38" s="177">
        <v>-3164</v>
      </c>
      <c r="E38" s="177">
        <v>-3245</v>
      </c>
    </row>
    <row r="39" spans="1:5" ht="33" x14ac:dyDescent="0.3">
      <c r="A39" s="4"/>
      <c r="B39" s="66">
        <v>21</v>
      </c>
      <c r="C39" s="178" t="s">
        <v>796</v>
      </c>
      <c r="D39" s="177">
        <v>0</v>
      </c>
      <c r="E39" s="177">
        <v>0</v>
      </c>
    </row>
    <row r="40" spans="1:5" x14ac:dyDescent="0.3">
      <c r="A40" s="4"/>
      <c r="B40" s="701">
        <v>22</v>
      </c>
      <c r="C40" s="702" t="s">
        <v>797</v>
      </c>
      <c r="D40" s="704">
        <v>1130</v>
      </c>
      <c r="E40" s="704">
        <v>1203</v>
      </c>
    </row>
    <row r="41" spans="1:5" x14ac:dyDescent="0.3">
      <c r="A41" s="4"/>
      <c r="B41" s="962" t="s">
        <v>798</v>
      </c>
      <c r="C41" s="962"/>
      <c r="D41" s="962"/>
      <c r="E41" s="962"/>
    </row>
    <row r="42" spans="1:5" ht="33" x14ac:dyDescent="0.3">
      <c r="A42" s="4"/>
      <c r="B42" s="67" t="s">
        <v>799</v>
      </c>
      <c r="C42" s="49" t="s">
        <v>800</v>
      </c>
      <c r="D42" s="210">
        <v>0</v>
      </c>
      <c r="E42" s="210">
        <v>0</v>
      </c>
    </row>
    <row r="43" spans="1:5" ht="33" x14ac:dyDescent="0.3">
      <c r="A43" s="4"/>
      <c r="B43" s="68" t="s">
        <v>801</v>
      </c>
      <c r="C43" s="52" t="s">
        <v>802</v>
      </c>
      <c r="D43" s="185">
        <v>0</v>
      </c>
      <c r="E43" s="185">
        <v>0</v>
      </c>
    </row>
    <row r="44" spans="1:5" ht="33" x14ac:dyDescent="0.3">
      <c r="A44" s="4"/>
      <c r="B44" s="68" t="s">
        <v>803</v>
      </c>
      <c r="C44" s="211" t="s">
        <v>804</v>
      </c>
      <c r="D44" s="185">
        <v>0</v>
      </c>
      <c r="E44" s="185">
        <v>0</v>
      </c>
    </row>
    <row r="45" spans="1:5" ht="33" x14ac:dyDescent="0.3">
      <c r="A45" s="4"/>
      <c r="B45" s="68" t="s">
        <v>805</v>
      </c>
      <c r="C45" s="211" t="s">
        <v>806</v>
      </c>
      <c r="D45" s="185">
        <v>0</v>
      </c>
      <c r="E45" s="185">
        <v>0</v>
      </c>
    </row>
    <row r="46" spans="1:5" ht="33" x14ac:dyDescent="0.3">
      <c r="A46" s="4"/>
      <c r="B46" s="68" t="s">
        <v>807</v>
      </c>
      <c r="C46" s="212" t="s">
        <v>808</v>
      </c>
      <c r="D46" s="185">
        <v>0</v>
      </c>
      <c r="E46" s="185">
        <v>0</v>
      </c>
    </row>
    <row r="47" spans="1:5" x14ac:dyDescent="0.3">
      <c r="A47" s="4"/>
      <c r="B47" s="68" t="s">
        <v>809</v>
      </c>
      <c r="C47" s="211" t="s">
        <v>810</v>
      </c>
      <c r="D47" s="185">
        <v>-192</v>
      </c>
      <c r="E47" s="185">
        <v>-233</v>
      </c>
    </row>
    <row r="48" spans="1:5" x14ac:dyDescent="0.3">
      <c r="A48" s="4"/>
      <c r="B48" s="68" t="s">
        <v>811</v>
      </c>
      <c r="C48" s="211" t="s">
        <v>812</v>
      </c>
      <c r="D48" s="185">
        <v>0</v>
      </c>
      <c r="E48" s="185">
        <v>0</v>
      </c>
    </row>
    <row r="49" spans="1:12" ht="33" x14ac:dyDescent="0.3">
      <c r="A49" s="4"/>
      <c r="B49" s="68" t="s">
        <v>813</v>
      </c>
      <c r="C49" s="211" t="s">
        <v>814</v>
      </c>
      <c r="D49" s="185">
        <v>0</v>
      </c>
      <c r="E49" s="185">
        <v>0</v>
      </c>
    </row>
    <row r="50" spans="1:12" ht="33" x14ac:dyDescent="0.3">
      <c r="A50" s="4"/>
      <c r="B50" s="68" t="s">
        <v>815</v>
      </c>
      <c r="C50" s="211" t="s">
        <v>816</v>
      </c>
      <c r="D50" s="185">
        <v>0</v>
      </c>
      <c r="E50" s="185">
        <v>0</v>
      </c>
    </row>
    <row r="51" spans="1:12" x14ac:dyDescent="0.3">
      <c r="A51" s="4"/>
      <c r="B51" s="68" t="s">
        <v>817</v>
      </c>
      <c r="C51" s="211" t="s">
        <v>818</v>
      </c>
      <c r="D51" s="185">
        <v>0</v>
      </c>
      <c r="E51" s="185">
        <v>0</v>
      </c>
    </row>
    <row r="52" spans="1:12" x14ac:dyDescent="0.3">
      <c r="A52" s="4"/>
      <c r="B52" s="705" t="s">
        <v>819</v>
      </c>
      <c r="C52" s="706" t="s">
        <v>820</v>
      </c>
      <c r="D52" s="707">
        <v>-192</v>
      </c>
      <c r="E52" s="707">
        <v>-233</v>
      </c>
    </row>
    <row r="53" spans="1:12" x14ac:dyDescent="0.3">
      <c r="A53" s="4"/>
      <c r="B53" s="962" t="s">
        <v>821</v>
      </c>
      <c r="C53" s="962"/>
      <c r="D53" s="962"/>
      <c r="E53" s="962"/>
    </row>
    <row r="54" spans="1:12" x14ac:dyDescent="0.3">
      <c r="A54" s="4"/>
      <c r="B54" s="67">
        <v>23</v>
      </c>
      <c r="C54" s="213" t="s">
        <v>822</v>
      </c>
      <c r="D54" s="210">
        <v>1534</v>
      </c>
      <c r="E54" s="210">
        <v>1416</v>
      </c>
    </row>
    <row r="55" spans="1:12" x14ac:dyDescent="0.3">
      <c r="A55" s="4"/>
      <c r="B55" s="698">
        <v>24</v>
      </c>
      <c r="C55" s="708" t="s">
        <v>227</v>
      </c>
      <c r="D55" s="700">
        <v>27797</v>
      </c>
      <c r="E55" s="700">
        <v>26617</v>
      </c>
    </row>
    <row r="56" spans="1:12" x14ac:dyDescent="0.3">
      <c r="A56" s="4"/>
      <c r="B56" s="962" t="s">
        <v>226</v>
      </c>
      <c r="C56" s="962"/>
      <c r="D56" s="962"/>
      <c r="E56" s="962"/>
    </row>
    <row r="57" spans="1:12" x14ac:dyDescent="0.3">
      <c r="A57" s="4"/>
      <c r="B57" s="67">
        <v>25</v>
      </c>
      <c r="C57" s="214" t="s">
        <v>823</v>
      </c>
      <c r="D57" s="215">
        <v>5.5199999999999999E-2</v>
      </c>
      <c r="E57" s="215">
        <v>5.3199999999999997E-2</v>
      </c>
    </row>
    <row r="58" spans="1:12" ht="33" x14ac:dyDescent="0.3">
      <c r="A58" s="4"/>
      <c r="B58" s="68" t="s">
        <v>824</v>
      </c>
      <c r="C58" s="52" t="s">
        <v>825</v>
      </c>
      <c r="D58" s="216">
        <v>5.5199999999999999E-2</v>
      </c>
      <c r="E58" s="216">
        <v>5.3199999999999997E-2</v>
      </c>
    </row>
    <row r="59" spans="1:12" ht="33" x14ac:dyDescent="0.3">
      <c r="A59" s="4"/>
      <c r="B59" s="68" t="s">
        <v>826</v>
      </c>
      <c r="C59" s="217" t="s">
        <v>827</v>
      </c>
      <c r="D59" s="216">
        <v>5.5199999999999999E-2</v>
      </c>
      <c r="E59" s="216">
        <v>5.3199999999999997E-2</v>
      </c>
    </row>
    <row r="60" spans="1:12" x14ac:dyDescent="0.3">
      <c r="A60" s="4"/>
      <c r="B60" s="68">
        <v>26</v>
      </c>
      <c r="C60" s="52" t="s">
        <v>828</v>
      </c>
      <c r="D60" s="216">
        <v>0.03</v>
      </c>
      <c r="E60" s="216">
        <v>0.03</v>
      </c>
    </row>
    <row r="61" spans="1:12" x14ac:dyDescent="0.3">
      <c r="A61" s="4"/>
      <c r="B61" s="68" t="s">
        <v>829</v>
      </c>
      <c r="C61" s="148" t="s">
        <v>830</v>
      </c>
      <c r="D61" s="216">
        <v>0</v>
      </c>
      <c r="E61" s="216">
        <v>0</v>
      </c>
    </row>
    <row r="62" spans="1:12" x14ac:dyDescent="0.3">
      <c r="A62" s="4"/>
      <c r="B62" s="68" t="s">
        <v>831</v>
      </c>
      <c r="C62" s="50" t="s">
        <v>832</v>
      </c>
      <c r="D62" s="216">
        <v>0</v>
      </c>
      <c r="E62" s="216">
        <v>0</v>
      </c>
    </row>
    <row r="63" spans="1:12" x14ac:dyDescent="0.3">
      <c r="A63" s="4"/>
      <c r="B63" s="68">
        <v>27</v>
      </c>
      <c r="C63" s="217" t="s">
        <v>833</v>
      </c>
      <c r="D63" s="216">
        <v>0</v>
      </c>
      <c r="E63" s="216">
        <v>0</v>
      </c>
    </row>
    <row r="64" spans="1:12" x14ac:dyDescent="0.3">
      <c r="A64" s="4"/>
      <c r="B64" s="449" t="s">
        <v>834</v>
      </c>
      <c r="C64" s="326" t="s">
        <v>835</v>
      </c>
      <c r="D64" s="682">
        <v>0.03</v>
      </c>
      <c r="E64" s="682">
        <v>0.03</v>
      </c>
      <c r="L64" s="191"/>
    </row>
    <row r="65" spans="1:13" s="106" customFormat="1" x14ac:dyDescent="0.3">
      <c r="A65" s="4"/>
      <c r="B65" s="962" t="s">
        <v>836</v>
      </c>
      <c r="C65" s="962"/>
      <c r="D65" s="962"/>
      <c r="E65" s="962"/>
    </row>
    <row r="66" spans="1:13" s="106" customFormat="1" ht="33" x14ac:dyDescent="0.3">
      <c r="A66" s="4"/>
      <c r="B66" s="444" t="s">
        <v>837</v>
      </c>
      <c r="C66" s="512" t="s">
        <v>838</v>
      </c>
      <c r="D66" s="453" t="s">
        <v>839</v>
      </c>
      <c r="E66" s="453" t="s">
        <v>839</v>
      </c>
      <c r="M66" s="192"/>
    </row>
    <row r="67" spans="1:13" s="106" customFormat="1" x14ac:dyDescent="0.3">
      <c r="A67" s="4"/>
      <c r="B67" s="962" t="s">
        <v>840</v>
      </c>
      <c r="C67" s="962"/>
      <c r="D67" s="962"/>
      <c r="E67" s="962"/>
      <c r="M67" s="192"/>
    </row>
    <row r="68" spans="1:13" s="106" customFormat="1" ht="33" x14ac:dyDescent="0.3">
      <c r="A68" s="4"/>
      <c r="B68" s="67">
        <v>28</v>
      </c>
      <c r="C68" s="218" t="s">
        <v>841</v>
      </c>
      <c r="D68" s="210">
        <v>0</v>
      </c>
      <c r="E68" s="210">
        <v>0</v>
      </c>
      <c r="M68" s="192"/>
    </row>
    <row r="69" spans="1:13" s="106" customFormat="1" ht="33" x14ac:dyDescent="0.3">
      <c r="A69" s="4"/>
      <c r="B69" s="68">
        <v>29</v>
      </c>
      <c r="C69" s="57" t="s">
        <v>842</v>
      </c>
      <c r="D69" s="185">
        <v>0</v>
      </c>
      <c r="E69" s="185">
        <v>0</v>
      </c>
      <c r="M69" s="192"/>
    </row>
    <row r="70" spans="1:13" s="106" customFormat="1" ht="66" x14ac:dyDescent="0.3">
      <c r="A70" s="4"/>
      <c r="B70" s="68">
        <v>30</v>
      </c>
      <c r="C70" s="57" t="s">
        <v>843</v>
      </c>
      <c r="D70" s="185">
        <v>27797</v>
      </c>
      <c r="E70" s="185">
        <v>26617</v>
      </c>
      <c r="M70" s="192"/>
    </row>
    <row r="71" spans="1:13" s="106" customFormat="1" ht="66" x14ac:dyDescent="0.3">
      <c r="A71" s="4"/>
      <c r="B71" s="68" t="s">
        <v>844</v>
      </c>
      <c r="C71" s="57" t="s">
        <v>845</v>
      </c>
      <c r="D71" s="185">
        <v>27797</v>
      </c>
      <c r="E71" s="185">
        <v>26617</v>
      </c>
      <c r="M71" s="192"/>
    </row>
    <row r="72" spans="1:13" ht="66" x14ac:dyDescent="0.3">
      <c r="A72" s="4"/>
      <c r="B72" s="68">
        <v>31</v>
      </c>
      <c r="C72" s="57" t="s">
        <v>846</v>
      </c>
      <c r="D72" s="216">
        <v>5.5199999999999999E-2</v>
      </c>
      <c r="E72" s="216">
        <v>5.3199999999999997E-2</v>
      </c>
    </row>
    <row r="73" spans="1:13" ht="66" x14ac:dyDescent="0.3">
      <c r="A73" s="4"/>
      <c r="B73" s="120" t="s">
        <v>847</v>
      </c>
      <c r="C73" s="56" t="s">
        <v>848</v>
      </c>
      <c r="D73" s="124">
        <v>5.5199999999999999E-2</v>
      </c>
      <c r="E73" s="124">
        <v>5.3199999999999997E-2</v>
      </c>
    </row>
  </sheetData>
  <mergeCells count="11">
    <mergeCell ref="D5:E5"/>
    <mergeCell ref="B53:E53"/>
    <mergeCell ref="B56:E56"/>
    <mergeCell ref="B65:E65"/>
    <mergeCell ref="B67:E67"/>
    <mergeCell ref="B6:C7"/>
    <mergeCell ref="B8:E8"/>
    <mergeCell ref="B16:E16"/>
    <mergeCell ref="B28:E28"/>
    <mergeCell ref="B36:E36"/>
    <mergeCell ref="B41:E41"/>
  </mergeCells>
  <pageMargins left="0.51181102362204722" right="0.51181102362204722" top="0.74803149606299213" bottom="0.74803149606299213" header="0.31496062992125984" footer="0.31496062992125984"/>
  <pageSetup paperSize="9" scale="7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7">
    <tabColor rgb="FFB1D7CD"/>
    <pageSetUpPr fitToPage="1"/>
  </sheetPr>
  <dimension ref="A1:D17"/>
  <sheetViews>
    <sheetView showGridLines="0" zoomScaleNormal="100" workbookViewId="0">
      <selection activeCell="D6" sqref="D6"/>
    </sheetView>
  </sheetViews>
  <sheetFormatPr baseColWidth="10" defaultColWidth="9.140625" defaultRowHeight="16.5" x14ac:dyDescent="0.3"/>
  <cols>
    <col min="1" max="2" width="9.140625" style="172"/>
    <col min="3" max="3" width="84.5703125" style="172" bestFit="1" customWidth="1"/>
    <col min="4" max="4" width="23.85546875" style="172" bestFit="1" customWidth="1"/>
    <col min="5" max="16384" width="9.140625" style="172"/>
  </cols>
  <sheetData>
    <row r="1" spans="1:4" x14ac:dyDescent="0.3">
      <c r="A1" s="4"/>
      <c r="B1" s="4"/>
      <c r="C1" s="4"/>
      <c r="D1" s="4"/>
    </row>
    <row r="2" spans="1:4" ht="32.25" customHeight="1" x14ac:dyDescent="0.3">
      <c r="A2" s="4"/>
      <c r="B2" s="960" t="s">
        <v>849</v>
      </c>
      <c r="C2" s="967"/>
      <c r="D2" s="967"/>
    </row>
    <row r="3" spans="1:4" x14ac:dyDescent="0.3">
      <c r="A3" s="4"/>
      <c r="B3" s="4" t="str">
        <f>Stichtag &amp; Einheit_Mio</f>
        <v>31.12.2023 - in Mio. €</v>
      </c>
      <c r="C3" s="10"/>
      <c r="D3" s="10"/>
    </row>
    <row r="4" spans="1:4" x14ac:dyDescent="0.3">
      <c r="A4" s="4"/>
      <c r="B4" s="4"/>
      <c r="C4" s="4"/>
      <c r="D4" s="138" t="s">
        <v>463</v>
      </c>
    </row>
    <row r="5" spans="1:4" ht="33" x14ac:dyDescent="0.3">
      <c r="A5" s="4"/>
      <c r="B5" s="222"/>
      <c r="C5" s="81"/>
      <c r="D5" s="712" t="s">
        <v>759</v>
      </c>
    </row>
    <row r="6" spans="1:4" ht="33" x14ac:dyDescent="0.3">
      <c r="A6" s="4"/>
      <c r="B6" s="84" t="s">
        <v>850</v>
      </c>
      <c r="C6" s="709" t="s">
        <v>851</v>
      </c>
      <c r="D6" s="710">
        <v>26081</v>
      </c>
    </row>
    <row r="7" spans="1:4" x14ac:dyDescent="0.3">
      <c r="A7" s="4"/>
      <c r="B7" s="88" t="s">
        <v>852</v>
      </c>
      <c r="C7" s="223" t="s">
        <v>853</v>
      </c>
      <c r="D7" s="711">
        <v>0</v>
      </c>
    </row>
    <row r="8" spans="1:4" x14ac:dyDescent="0.3">
      <c r="A8" s="4"/>
      <c r="B8" s="88" t="s">
        <v>854</v>
      </c>
      <c r="C8" s="223" t="s">
        <v>855</v>
      </c>
      <c r="D8" s="183">
        <v>26081</v>
      </c>
    </row>
    <row r="9" spans="1:4" x14ac:dyDescent="0.3">
      <c r="A9" s="4"/>
      <c r="B9" s="88" t="s">
        <v>856</v>
      </c>
      <c r="C9" s="223" t="s">
        <v>857</v>
      </c>
      <c r="D9" s="185">
        <v>0</v>
      </c>
    </row>
    <row r="10" spans="1:4" x14ac:dyDescent="0.3">
      <c r="A10" s="4"/>
      <c r="B10" s="88" t="s">
        <v>858</v>
      </c>
      <c r="C10" s="223" t="s">
        <v>859</v>
      </c>
      <c r="D10" s="185">
        <v>2476</v>
      </c>
    </row>
    <row r="11" spans="1:4" ht="33" x14ac:dyDescent="0.3">
      <c r="A11" s="4"/>
      <c r="B11" s="88" t="s">
        <v>860</v>
      </c>
      <c r="C11" s="226" t="s">
        <v>861</v>
      </c>
      <c r="D11" s="185">
        <v>9</v>
      </c>
    </row>
    <row r="12" spans="1:4" x14ac:dyDescent="0.3">
      <c r="A12" s="4"/>
      <c r="B12" s="88" t="s">
        <v>862</v>
      </c>
      <c r="C12" s="223" t="s">
        <v>863</v>
      </c>
      <c r="D12" s="185">
        <v>359</v>
      </c>
    </row>
    <row r="13" spans="1:4" x14ac:dyDescent="0.3">
      <c r="A13" s="4"/>
      <c r="B13" s="88" t="s">
        <v>864</v>
      </c>
      <c r="C13" s="223" t="s">
        <v>865</v>
      </c>
      <c r="D13" s="185">
        <v>4683</v>
      </c>
    </row>
    <row r="14" spans="1:4" x14ac:dyDescent="0.3">
      <c r="A14" s="4"/>
      <c r="B14" s="88" t="s">
        <v>866</v>
      </c>
      <c r="C14" s="223" t="s">
        <v>867</v>
      </c>
      <c r="D14" s="185">
        <v>5174</v>
      </c>
    </row>
    <row r="15" spans="1:4" x14ac:dyDescent="0.3">
      <c r="A15" s="4"/>
      <c r="B15" s="88" t="s">
        <v>868</v>
      </c>
      <c r="C15" s="223" t="s">
        <v>869</v>
      </c>
      <c r="D15" s="185">
        <v>3795</v>
      </c>
    </row>
    <row r="16" spans="1:4" x14ac:dyDescent="0.3">
      <c r="A16" s="4"/>
      <c r="B16" s="88" t="s">
        <v>870</v>
      </c>
      <c r="C16" s="223" t="s">
        <v>871</v>
      </c>
      <c r="D16" s="185">
        <v>174</v>
      </c>
    </row>
    <row r="17" spans="1:4" ht="33" x14ac:dyDescent="0.3">
      <c r="A17" s="4"/>
      <c r="B17" s="224" t="s">
        <v>872</v>
      </c>
      <c r="C17" s="227" t="s">
        <v>873</v>
      </c>
      <c r="D17" s="225">
        <v>9411</v>
      </c>
    </row>
  </sheetData>
  <mergeCells count="1">
    <mergeCell ref="B2:D2"/>
  </mergeCell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8">
    <tabColor rgb="FFB1D7CD"/>
  </sheetPr>
  <dimension ref="A2:K45"/>
  <sheetViews>
    <sheetView showGridLines="0" topLeftCell="C1" zoomScaleNormal="100" zoomScaleSheetLayoutView="20" zoomScalePageLayoutView="70" workbookViewId="0">
      <selection activeCell="D2" sqref="D2:G2"/>
    </sheetView>
  </sheetViews>
  <sheetFormatPr baseColWidth="10" defaultColWidth="9.140625" defaultRowHeight="16.5" x14ac:dyDescent="0.3"/>
  <cols>
    <col min="1" max="1" width="5.7109375" style="4" customWidth="1"/>
    <col min="2" max="2" width="10.28515625" style="4" customWidth="1"/>
    <col min="3" max="3" width="48" style="4" customWidth="1"/>
    <col min="4" max="11" width="14" style="4" customWidth="1"/>
    <col min="12" max="16384" width="9.140625" style="4"/>
  </cols>
  <sheetData>
    <row r="2" spans="1:11" x14ac:dyDescent="0.3">
      <c r="B2" s="228" t="s">
        <v>874</v>
      </c>
    </row>
    <row r="3" spans="1:11" x14ac:dyDescent="0.3">
      <c r="A3" s="128"/>
      <c r="B3" s="4" t="str">
        <f>Stichtag &amp; Einheit_Mio</f>
        <v>31.12.2023 - in Mio. €</v>
      </c>
    </row>
    <row r="4" spans="1:11" x14ac:dyDescent="0.3">
      <c r="A4" s="128"/>
    </row>
    <row r="5" spans="1:11" x14ac:dyDescent="0.3">
      <c r="B5" s="713"/>
      <c r="C5" s="714" t="s">
        <v>875</v>
      </c>
      <c r="D5" s="444" t="s">
        <v>463</v>
      </c>
      <c r="E5" s="444" t="s">
        <v>330</v>
      </c>
      <c r="F5" s="444" t="s">
        <v>464</v>
      </c>
      <c r="G5" s="444" t="s">
        <v>642</v>
      </c>
      <c r="H5" s="444" t="s">
        <v>643</v>
      </c>
      <c r="I5" s="444" t="s">
        <v>644</v>
      </c>
      <c r="J5" s="444" t="s">
        <v>645</v>
      </c>
      <c r="K5" s="444" t="s">
        <v>646</v>
      </c>
    </row>
    <row r="6" spans="1:11" x14ac:dyDescent="0.3">
      <c r="D6" s="970" t="s">
        <v>876</v>
      </c>
      <c r="E6" s="970"/>
      <c r="F6" s="970"/>
      <c r="G6" s="970"/>
      <c r="H6" s="970" t="s">
        <v>877</v>
      </c>
      <c r="I6" s="970"/>
      <c r="J6" s="970"/>
      <c r="K6" s="970"/>
    </row>
    <row r="7" spans="1:11" x14ac:dyDescent="0.3">
      <c r="B7" s="232" t="s">
        <v>878</v>
      </c>
      <c r="C7" s="239" t="s">
        <v>879</v>
      </c>
      <c r="D7" s="234" t="str">
        <f>Stichtag</f>
        <v>31.12.2023</v>
      </c>
      <c r="E7" s="234">
        <v>45199</v>
      </c>
      <c r="F7" s="234">
        <v>45107</v>
      </c>
      <c r="G7" s="235">
        <v>45016</v>
      </c>
      <c r="H7" s="236" t="str">
        <f>Stichtag</f>
        <v>31.12.2023</v>
      </c>
      <c r="I7" s="234">
        <f>E7</f>
        <v>45199</v>
      </c>
      <c r="J7" s="234">
        <f>F7</f>
        <v>45107</v>
      </c>
      <c r="K7" s="235">
        <f>G7</f>
        <v>45016</v>
      </c>
    </row>
    <row r="8" spans="1:11" ht="33" x14ac:dyDescent="0.3">
      <c r="B8" s="237" t="s">
        <v>880</v>
      </c>
      <c r="C8" s="227" t="s">
        <v>881</v>
      </c>
      <c r="D8" s="238">
        <v>12</v>
      </c>
      <c r="E8" s="238">
        <v>12</v>
      </c>
      <c r="F8" s="238">
        <v>12</v>
      </c>
      <c r="G8" s="238">
        <v>12</v>
      </c>
      <c r="H8" s="238">
        <f>D8</f>
        <v>12</v>
      </c>
      <c r="I8" s="238">
        <f t="shared" ref="I8:K8" si="0">E8</f>
        <v>12</v>
      </c>
      <c r="J8" s="238">
        <f t="shared" si="0"/>
        <v>12</v>
      </c>
      <c r="K8" s="238">
        <f t="shared" si="0"/>
        <v>12</v>
      </c>
    </row>
    <row r="9" spans="1:11" s="5" customFormat="1" x14ac:dyDescent="0.3">
      <c r="B9" s="969" t="s">
        <v>882</v>
      </c>
      <c r="C9" s="969"/>
      <c r="D9" s="969"/>
      <c r="E9" s="969"/>
      <c r="F9" s="969"/>
      <c r="G9" s="969"/>
      <c r="H9" s="969"/>
      <c r="I9" s="969"/>
      <c r="J9" s="969"/>
      <c r="K9" s="969"/>
    </row>
    <row r="10" spans="1:11" x14ac:dyDescent="0.3">
      <c r="B10" s="65">
        <v>1</v>
      </c>
      <c r="C10" s="221" t="s">
        <v>883</v>
      </c>
      <c r="D10" s="971"/>
      <c r="E10" s="971"/>
      <c r="F10" s="971"/>
      <c r="G10" s="971"/>
      <c r="H10" s="229">
        <v>3585</v>
      </c>
      <c r="I10" s="229">
        <v>3207</v>
      </c>
      <c r="J10" s="229">
        <v>2728</v>
      </c>
      <c r="K10" s="229">
        <v>2702</v>
      </c>
    </row>
    <row r="11" spans="1:11" s="5" customFormat="1" x14ac:dyDescent="0.3">
      <c r="B11" s="969" t="s">
        <v>884</v>
      </c>
      <c r="C11" s="969"/>
      <c r="D11" s="969"/>
      <c r="E11" s="969"/>
      <c r="F11" s="969"/>
      <c r="G11" s="969"/>
      <c r="H11" s="969"/>
      <c r="I11" s="969"/>
      <c r="J11" s="969"/>
      <c r="K11" s="969"/>
    </row>
    <row r="12" spans="1:11" ht="33" x14ac:dyDescent="0.3">
      <c r="B12" s="240">
        <v>2</v>
      </c>
      <c r="C12" s="233" t="s">
        <v>885</v>
      </c>
      <c r="D12" s="241">
        <v>9936</v>
      </c>
      <c r="E12" s="241">
        <v>9621</v>
      </c>
      <c r="F12" s="241">
        <v>9410</v>
      </c>
      <c r="G12" s="241">
        <v>9300</v>
      </c>
      <c r="H12" s="241">
        <v>478</v>
      </c>
      <c r="I12" s="241">
        <v>493</v>
      </c>
      <c r="J12" s="241">
        <v>509</v>
      </c>
      <c r="K12" s="241">
        <v>516</v>
      </c>
    </row>
    <row r="13" spans="1:11" x14ac:dyDescent="0.3">
      <c r="B13" s="88">
        <v>3</v>
      </c>
      <c r="C13" s="242" t="s">
        <v>886</v>
      </c>
      <c r="D13" s="243">
        <v>4199</v>
      </c>
      <c r="E13" s="243">
        <v>4359</v>
      </c>
      <c r="F13" s="243">
        <v>4517</v>
      </c>
      <c r="G13" s="243">
        <v>4631</v>
      </c>
      <c r="H13" s="243">
        <v>210</v>
      </c>
      <c r="I13" s="243">
        <v>218</v>
      </c>
      <c r="J13" s="243">
        <v>226</v>
      </c>
      <c r="K13" s="243">
        <v>232</v>
      </c>
    </row>
    <row r="14" spans="1:11" x14ac:dyDescent="0.3">
      <c r="B14" s="88">
        <v>4</v>
      </c>
      <c r="C14" s="242" t="s">
        <v>887</v>
      </c>
      <c r="D14" s="243">
        <v>2480</v>
      </c>
      <c r="E14" s="243">
        <v>2576</v>
      </c>
      <c r="F14" s="243">
        <v>2689</v>
      </c>
      <c r="G14" s="243">
        <v>2751</v>
      </c>
      <c r="H14" s="243">
        <v>266</v>
      </c>
      <c r="I14" s="243">
        <v>272</v>
      </c>
      <c r="J14" s="243">
        <v>280</v>
      </c>
      <c r="K14" s="243">
        <v>283</v>
      </c>
    </row>
    <row r="15" spans="1:11" x14ac:dyDescent="0.3">
      <c r="B15" s="88">
        <v>5</v>
      </c>
      <c r="C15" s="226" t="s">
        <v>888</v>
      </c>
      <c r="D15" s="243">
        <v>3508</v>
      </c>
      <c r="E15" s="243">
        <v>3657</v>
      </c>
      <c r="F15" s="243">
        <v>3785</v>
      </c>
      <c r="G15" s="243">
        <v>3778</v>
      </c>
      <c r="H15" s="243">
        <v>1460</v>
      </c>
      <c r="I15" s="243">
        <v>1532</v>
      </c>
      <c r="J15" s="243">
        <v>1590</v>
      </c>
      <c r="K15" s="243">
        <v>1598</v>
      </c>
    </row>
    <row r="16" spans="1:11" ht="33" x14ac:dyDescent="0.3">
      <c r="B16" s="88">
        <v>6</v>
      </c>
      <c r="C16" s="242" t="s">
        <v>889</v>
      </c>
      <c r="D16" s="243"/>
      <c r="E16" s="243"/>
      <c r="F16" s="243"/>
      <c r="G16" s="243"/>
      <c r="H16" s="243">
        <v>0</v>
      </c>
      <c r="I16" s="243">
        <v>0</v>
      </c>
      <c r="J16" s="243">
        <v>0</v>
      </c>
      <c r="K16" s="243">
        <v>0</v>
      </c>
    </row>
    <row r="17" spans="2:11" x14ac:dyDescent="0.3">
      <c r="B17" s="88">
        <v>7</v>
      </c>
      <c r="C17" s="242" t="s">
        <v>890</v>
      </c>
      <c r="D17" s="243">
        <v>3506</v>
      </c>
      <c r="E17" s="243">
        <v>3655</v>
      </c>
      <c r="F17" s="243">
        <v>3784</v>
      </c>
      <c r="G17" s="243">
        <v>3777</v>
      </c>
      <c r="H17" s="243">
        <v>1458</v>
      </c>
      <c r="I17" s="243">
        <v>1530</v>
      </c>
      <c r="J17" s="243">
        <v>1589</v>
      </c>
      <c r="K17" s="243">
        <v>1597</v>
      </c>
    </row>
    <row r="18" spans="2:11" x14ac:dyDescent="0.3">
      <c r="B18" s="88">
        <v>8</v>
      </c>
      <c r="C18" s="242" t="s">
        <v>891</v>
      </c>
      <c r="D18" s="243">
        <v>2</v>
      </c>
      <c r="E18" s="243">
        <v>2</v>
      </c>
      <c r="F18" s="243">
        <v>1</v>
      </c>
      <c r="G18" s="243">
        <v>1</v>
      </c>
      <c r="H18" s="243">
        <v>2</v>
      </c>
      <c r="I18" s="243">
        <v>2</v>
      </c>
      <c r="J18" s="243">
        <v>1</v>
      </c>
      <c r="K18" s="243">
        <v>1</v>
      </c>
    </row>
    <row r="19" spans="2:11" x14ac:dyDescent="0.3">
      <c r="B19" s="88">
        <v>9</v>
      </c>
      <c r="C19" s="242" t="s">
        <v>892</v>
      </c>
      <c r="D19" s="968"/>
      <c r="E19" s="968"/>
      <c r="F19" s="968"/>
      <c r="G19" s="968"/>
      <c r="H19" s="243">
        <v>6</v>
      </c>
      <c r="I19" s="243"/>
      <c r="J19" s="243">
        <v>13</v>
      </c>
      <c r="K19" s="243">
        <v>13</v>
      </c>
    </row>
    <row r="20" spans="2:11" x14ac:dyDescent="0.3">
      <c r="B20" s="88">
        <v>10</v>
      </c>
      <c r="C20" s="226" t="s">
        <v>893</v>
      </c>
      <c r="D20" s="243">
        <v>1816</v>
      </c>
      <c r="E20" s="243">
        <v>1812</v>
      </c>
      <c r="F20" s="243">
        <v>1904</v>
      </c>
      <c r="G20" s="243">
        <v>2006</v>
      </c>
      <c r="H20" s="243">
        <v>603</v>
      </c>
      <c r="I20" s="243">
        <v>576</v>
      </c>
      <c r="J20" s="243">
        <v>562</v>
      </c>
      <c r="K20" s="243">
        <v>550</v>
      </c>
    </row>
    <row r="21" spans="2:11" ht="33" x14ac:dyDescent="0.3">
      <c r="B21" s="88">
        <v>11</v>
      </c>
      <c r="C21" s="242" t="s">
        <v>894</v>
      </c>
      <c r="D21" s="243">
        <v>292</v>
      </c>
      <c r="E21" s="243">
        <v>276</v>
      </c>
      <c r="F21" s="243">
        <v>265</v>
      </c>
      <c r="G21" s="243">
        <v>253</v>
      </c>
      <c r="H21" s="243">
        <v>292</v>
      </c>
      <c r="I21" s="243">
        <v>276</v>
      </c>
      <c r="J21" s="243">
        <v>265</v>
      </c>
      <c r="K21" s="243">
        <v>253</v>
      </c>
    </row>
    <row r="22" spans="2:11" ht="33" x14ac:dyDescent="0.3">
      <c r="B22" s="88">
        <v>12</v>
      </c>
      <c r="C22" s="242" t="s">
        <v>895</v>
      </c>
      <c r="D22" s="243">
        <v>0</v>
      </c>
      <c r="E22" s="243">
        <v>0</v>
      </c>
      <c r="F22" s="243">
        <v>0</v>
      </c>
      <c r="G22" s="243">
        <v>0</v>
      </c>
      <c r="H22" s="243">
        <v>0</v>
      </c>
      <c r="I22" s="243">
        <v>0</v>
      </c>
      <c r="J22" s="243">
        <v>0</v>
      </c>
      <c r="K22" s="243">
        <v>0</v>
      </c>
    </row>
    <row r="23" spans="2:11" x14ac:dyDescent="0.3">
      <c r="B23" s="88">
        <v>13</v>
      </c>
      <c r="C23" s="242" t="s">
        <v>896</v>
      </c>
      <c r="D23" s="243">
        <v>1524</v>
      </c>
      <c r="E23" s="243">
        <v>1536</v>
      </c>
      <c r="F23" s="243">
        <v>1639</v>
      </c>
      <c r="G23" s="243">
        <v>1753</v>
      </c>
      <c r="H23" s="243">
        <v>311</v>
      </c>
      <c r="I23" s="243">
        <v>300</v>
      </c>
      <c r="J23" s="243">
        <v>297</v>
      </c>
      <c r="K23" s="243">
        <v>297</v>
      </c>
    </row>
    <row r="24" spans="2:11" x14ac:dyDescent="0.3">
      <c r="B24" s="88">
        <v>14</v>
      </c>
      <c r="C24" s="226" t="s">
        <v>897</v>
      </c>
      <c r="D24" s="243">
        <v>35</v>
      </c>
      <c r="E24" s="243">
        <v>31</v>
      </c>
      <c r="F24" s="243">
        <v>29</v>
      </c>
      <c r="G24" s="243">
        <v>29</v>
      </c>
      <c r="H24" s="243">
        <v>13</v>
      </c>
      <c r="I24" s="243">
        <v>10</v>
      </c>
      <c r="J24" s="243">
        <v>9</v>
      </c>
      <c r="K24" s="243">
        <v>9</v>
      </c>
    </row>
    <row r="25" spans="2:11" x14ac:dyDescent="0.3">
      <c r="B25" s="88">
        <v>15</v>
      </c>
      <c r="C25" s="226" t="s">
        <v>898</v>
      </c>
      <c r="D25" s="243">
        <v>2970</v>
      </c>
      <c r="E25" s="243">
        <v>3001</v>
      </c>
      <c r="F25" s="243">
        <v>3024</v>
      </c>
      <c r="G25" s="243">
        <v>3025</v>
      </c>
      <c r="H25" s="243">
        <v>263</v>
      </c>
      <c r="I25" s="243">
        <v>270</v>
      </c>
      <c r="J25" s="243">
        <v>275</v>
      </c>
      <c r="K25" s="243">
        <v>276</v>
      </c>
    </row>
    <row r="26" spans="2:11" x14ac:dyDescent="0.3">
      <c r="B26" s="224">
        <v>16</v>
      </c>
      <c r="C26" s="227" t="s">
        <v>899</v>
      </c>
      <c r="D26" s="972"/>
      <c r="E26" s="972"/>
      <c r="F26" s="972"/>
      <c r="G26" s="972"/>
      <c r="H26" s="244">
        <v>2823</v>
      </c>
      <c r="I26" s="244">
        <v>2881</v>
      </c>
      <c r="J26" s="244">
        <v>2958</v>
      </c>
      <c r="K26" s="244">
        <v>2962</v>
      </c>
    </row>
    <row r="27" spans="2:11" s="5" customFormat="1" x14ac:dyDescent="0.3">
      <c r="B27" s="969" t="s">
        <v>900</v>
      </c>
      <c r="C27" s="969"/>
      <c r="D27" s="969"/>
      <c r="E27" s="969"/>
      <c r="F27" s="969"/>
      <c r="G27" s="969"/>
      <c r="H27" s="969"/>
      <c r="I27" s="969"/>
      <c r="J27" s="969"/>
      <c r="K27" s="969"/>
    </row>
    <row r="28" spans="2:11" x14ac:dyDescent="0.3">
      <c r="B28" s="240">
        <v>17</v>
      </c>
      <c r="C28" s="233" t="s">
        <v>901</v>
      </c>
      <c r="D28" s="241">
        <v>0</v>
      </c>
      <c r="E28" s="241">
        <v>22</v>
      </c>
      <c r="F28" s="241">
        <v>35</v>
      </c>
      <c r="G28" s="241">
        <v>35</v>
      </c>
      <c r="H28" s="241">
        <v>0</v>
      </c>
      <c r="I28" s="241">
        <v>0</v>
      </c>
      <c r="J28" s="241">
        <v>13</v>
      </c>
      <c r="K28" s="241">
        <v>13</v>
      </c>
    </row>
    <row r="29" spans="2:11" x14ac:dyDescent="0.3">
      <c r="B29" s="88">
        <v>18</v>
      </c>
      <c r="C29" s="226" t="s">
        <v>902</v>
      </c>
      <c r="D29" s="243">
        <v>1193</v>
      </c>
      <c r="E29" s="243">
        <v>1551</v>
      </c>
      <c r="F29" s="243">
        <v>1736</v>
      </c>
      <c r="G29" s="243">
        <v>1599</v>
      </c>
      <c r="H29" s="243">
        <v>994</v>
      </c>
      <c r="I29" s="243">
        <v>1358</v>
      </c>
      <c r="J29" s="243">
        <v>1555</v>
      </c>
      <c r="K29" s="243">
        <v>1424</v>
      </c>
    </row>
    <row r="30" spans="2:11" x14ac:dyDescent="0.3">
      <c r="B30" s="88">
        <v>19</v>
      </c>
      <c r="C30" s="226" t="s">
        <v>903</v>
      </c>
      <c r="D30" s="243">
        <v>20</v>
      </c>
      <c r="E30" s="243">
        <v>21</v>
      </c>
      <c r="F30" s="243">
        <v>24</v>
      </c>
      <c r="G30" s="243">
        <v>29</v>
      </c>
      <c r="H30" s="243">
        <v>15</v>
      </c>
      <c r="I30" s="243">
        <v>15</v>
      </c>
      <c r="J30" s="243">
        <v>15</v>
      </c>
      <c r="K30" s="243">
        <v>17</v>
      </c>
    </row>
    <row r="31" spans="2:11" ht="66" x14ac:dyDescent="0.3">
      <c r="B31" s="88" t="s">
        <v>904</v>
      </c>
      <c r="C31" s="226" t="s">
        <v>905</v>
      </c>
      <c r="D31" s="968"/>
      <c r="E31" s="968"/>
      <c r="F31" s="968"/>
      <c r="G31" s="968"/>
      <c r="H31" s="243">
        <v>0</v>
      </c>
      <c r="I31" s="243">
        <v>0</v>
      </c>
      <c r="J31" s="243">
        <v>0</v>
      </c>
      <c r="K31" s="243">
        <v>0</v>
      </c>
    </row>
    <row r="32" spans="2:11" ht="33" x14ac:dyDescent="0.3">
      <c r="B32" s="88" t="s">
        <v>906</v>
      </c>
      <c r="C32" s="226" t="s">
        <v>907</v>
      </c>
      <c r="D32" s="968"/>
      <c r="E32" s="968"/>
      <c r="F32" s="968"/>
      <c r="G32" s="968"/>
      <c r="H32" s="243">
        <v>0</v>
      </c>
      <c r="I32" s="243">
        <v>0</v>
      </c>
      <c r="J32" s="243">
        <v>0</v>
      </c>
      <c r="K32" s="243">
        <v>0</v>
      </c>
    </row>
    <row r="33" spans="1:11" x14ac:dyDescent="0.3">
      <c r="B33" s="88">
        <v>20</v>
      </c>
      <c r="C33" s="226" t="s">
        <v>908</v>
      </c>
      <c r="D33" s="243">
        <v>1213</v>
      </c>
      <c r="E33" s="243">
        <v>1594</v>
      </c>
      <c r="F33" s="243">
        <v>1795</v>
      </c>
      <c r="G33" s="243">
        <v>1663</v>
      </c>
      <c r="H33" s="243">
        <v>1009</v>
      </c>
      <c r="I33" s="243">
        <v>1373</v>
      </c>
      <c r="J33" s="243">
        <v>1583</v>
      </c>
      <c r="K33" s="243">
        <v>1454</v>
      </c>
    </row>
    <row r="34" spans="1:11" x14ac:dyDescent="0.3">
      <c r="B34" s="88" t="s">
        <v>366</v>
      </c>
      <c r="C34" s="242" t="s">
        <v>909</v>
      </c>
      <c r="D34" s="243">
        <v>0</v>
      </c>
      <c r="E34" s="243">
        <v>0</v>
      </c>
      <c r="F34" s="243">
        <v>0</v>
      </c>
      <c r="G34" s="243">
        <v>0</v>
      </c>
      <c r="H34" s="243">
        <v>0</v>
      </c>
      <c r="I34" s="243">
        <v>0</v>
      </c>
      <c r="J34" s="243">
        <v>0</v>
      </c>
      <c r="K34" s="243">
        <v>0</v>
      </c>
    </row>
    <row r="35" spans="1:11" x14ac:dyDescent="0.3">
      <c r="B35" s="88" t="s">
        <v>368</v>
      </c>
      <c r="C35" s="242" t="s">
        <v>910</v>
      </c>
      <c r="D35" s="243">
        <v>0</v>
      </c>
      <c r="E35" s="243">
        <v>0</v>
      </c>
      <c r="F35" s="243">
        <v>0</v>
      </c>
      <c r="G35" s="243">
        <v>0</v>
      </c>
      <c r="H35" s="243">
        <v>0</v>
      </c>
      <c r="I35" s="243">
        <v>0</v>
      </c>
      <c r="J35" s="243">
        <v>0</v>
      </c>
      <c r="K35" s="243">
        <v>0</v>
      </c>
    </row>
    <row r="36" spans="1:11" x14ac:dyDescent="0.3">
      <c r="B36" s="224" t="s">
        <v>370</v>
      </c>
      <c r="C36" s="246" t="s">
        <v>911</v>
      </c>
      <c r="D36" s="244">
        <v>1213</v>
      </c>
      <c r="E36" s="244">
        <v>1594</v>
      </c>
      <c r="F36" s="244">
        <v>1795</v>
      </c>
      <c r="G36" s="244">
        <v>1663</v>
      </c>
      <c r="H36" s="244">
        <v>1009</v>
      </c>
      <c r="I36" s="244">
        <v>1373</v>
      </c>
      <c r="J36" s="244">
        <v>1584</v>
      </c>
      <c r="K36" s="244">
        <v>1454</v>
      </c>
    </row>
    <row r="37" spans="1:11" s="5" customFormat="1" x14ac:dyDescent="0.3">
      <c r="B37" s="974" t="s">
        <v>912</v>
      </c>
      <c r="C37" s="974"/>
      <c r="D37" s="974"/>
      <c r="E37" s="974"/>
      <c r="F37" s="974"/>
      <c r="G37" s="974"/>
      <c r="H37" s="974"/>
      <c r="I37" s="974"/>
      <c r="J37" s="974"/>
      <c r="K37" s="974"/>
    </row>
    <row r="38" spans="1:11" x14ac:dyDescent="0.3">
      <c r="B38" s="67" t="s">
        <v>913</v>
      </c>
      <c r="C38" s="247" t="s">
        <v>914</v>
      </c>
      <c r="D38" s="975"/>
      <c r="E38" s="975"/>
      <c r="F38" s="975"/>
      <c r="G38" s="975"/>
      <c r="H38" s="241">
        <v>3497</v>
      </c>
      <c r="I38" s="241">
        <v>3119</v>
      </c>
      <c r="J38" s="241">
        <v>2640</v>
      </c>
      <c r="K38" s="241">
        <v>2702</v>
      </c>
    </row>
    <row r="39" spans="1:11" x14ac:dyDescent="0.3">
      <c r="B39" s="68">
        <v>22</v>
      </c>
      <c r="C39" s="248" t="s">
        <v>915</v>
      </c>
      <c r="D39" s="968"/>
      <c r="E39" s="968"/>
      <c r="F39" s="968"/>
      <c r="G39" s="968"/>
      <c r="H39" s="243">
        <v>1814</v>
      </c>
      <c r="I39" s="243">
        <v>1573</v>
      </c>
      <c r="J39" s="243">
        <v>1465</v>
      </c>
      <c r="K39" s="243">
        <v>1599</v>
      </c>
    </row>
    <row r="40" spans="1:11" x14ac:dyDescent="0.3">
      <c r="B40" s="120">
        <v>23</v>
      </c>
      <c r="C40" s="249" t="s">
        <v>916</v>
      </c>
      <c r="D40" s="972"/>
      <c r="E40" s="972"/>
      <c r="F40" s="972"/>
      <c r="G40" s="972"/>
      <c r="H40" s="250">
        <v>2.0417999999999998</v>
      </c>
      <c r="I40" s="250">
        <v>2.0659000000000001</v>
      </c>
      <c r="J40" s="250">
        <v>1.9193</v>
      </c>
      <c r="K40" s="250">
        <v>1.8362000000000001</v>
      </c>
    </row>
    <row r="41" spans="1:11" x14ac:dyDescent="0.3">
      <c r="A41" s="106"/>
      <c r="B41" s="106"/>
      <c r="C41" s="106"/>
      <c r="D41" s="106"/>
      <c r="E41" s="106"/>
      <c r="F41" s="106"/>
      <c r="G41" s="106"/>
      <c r="H41" s="106"/>
      <c r="I41" s="106"/>
      <c r="J41" s="106"/>
      <c r="K41" s="106"/>
    </row>
    <row r="42" spans="1:11" x14ac:dyDescent="0.3">
      <c r="A42" s="106"/>
      <c r="B42" s="106"/>
      <c r="C42" s="106"/>
      <c r="D42" s="106"/>
      <c r="E42" s="106"/>
      <c r="F42" s="106"/>
      <c r="G42" s="106"/>
      <c r="H42" s="976"/>
      <c r="I42" s="976"/>
      <c r="J42" s="976"/>
      <c r="K42" s="976"/>
    </row>
    <row r="43" spans="1:11" x14ac:dyDescent="0.3">
      <c r="A43" s="106"/>
      <c r="B43" s="196"/>
      <c r="C43" s="230"/>
      <c r="D43" s="973"/>
      <c r="E43" s="973"/>
      <c r="F43" s="973"/>
      <c r="G43" s="973"/>
      <c r="H43" s="231"/>
      <c r="I43" s="231"/>
      <c r="J43" s="231"/>
      <c r="K43" s="231"/>
    </row>
    <row r="44" spans="1:11" x14ac:dyDescent="0.3">
      <c r="A44" s="106"/>
      <c r="B44" s="196"/>
      <c r="C44" s="178"/>
      <c r="D44" s="973"/>
      <c r="E44" s="973"/>
      <c r="F44" s="973"/>
      <c r="G44" s="973"/>
      <c r="H44" s="231"/>
      <c r="I44" s="231"/>
      <c r="J44" s="231"/>
      <c r="K44" s="231"/>
    </row>
    <row r="45" spans="1:11" x14ac:dyDescent="0.3">
      <c r="A45" s="106"/>
      <c r="B45" s="196"/>
      <c r="C45" s="178"/>
      <c r="D45" s="973"/>
      <c r="E45" s="973"/>
      <c r="F45" s="973"/>
      <c r="G45" s="973"/>
      <c r="H45" s="231"/>
      <c r="I45" s="231"/>
      <c r="J45" s="231"/>
      <c r="K45" s="231"/>
    </row>
  </sheetData>
  <mergeCells count="18">
    <mergeCell ref="D43:G43"/>
    <mergeCell ref="D44:G44"/>
    <mergeCell ref="D45:G45"/>
    <mergeCell ref="B37:K37"/>
    <mergeCell ref="D38:G38"/>
    <mergeCell ref="D39:G39"/>
    <mergeCell ref="D40:G40"/>
    <mergeCell ref="H42:K42"/>
    <mergeCell ref="D19:G19"/>
    <mergeCell ref="D32:G32"/>
    <mergeCell ref="B27:K27"/>
    <mergeCell ref="D31:G31"/>
    <mergeCell ref="D6:G6"/>
    <mergeCell ref="H6:K6"/>
    <mergeCell ref="B9:K9"/>
    <mergeCell ref="B11:K11"/>
    <mergeCell ref="D10:G10"/>
    <mergeCell ref="D26:G26"/>
  </mergeCells>
  <pageMargins left="0.7" right="0.7" top="0.75" bottom="0.75" header="0.3" footer="0.3"/>
  <pageSetup paperSize="9" scale="31" orientation="portrait" verticalDpi="200" r:id="rId1"/>
  <colBreaks count="1" manualBreakCount="1">
    <brk id="12" max="1048575" man="1"/>
  </colBreaks>
  <ignoredErrors>
    <ignoredError sqref="B19 B12 B13 B14 B15 B16 B17 B21 B20 B24 B23 C27:K27 B25 B30 B29 B35 B33 C37:K37 B36 B40 B38 B39 B32 B31 B22 B28 B18 B34"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C464C-D553-4F5D-8884-1029BA754B80}">
  <sheetPr codeName="Tabelle19">
    <tabColor rgb="FFB1D7CD"/>
  </sheetPr>
  <dimension ref="A1:M46"/>
  <sheetViews>
    <sheetView showGridLines="0" topLeftCell="A30" zoomScaleNormal="100" zoomScalePageLayoutView="70" workbookViewId="0">
      <selection activeCell="H44" sqref="H44"/>
    </sheetView>
  </sheetViews>
  <sheetFormatPr baseColWidth="10" defaultColWidth="9.140625" defaultRowHeight="16.5" x14ac:dyDescent="0.3"/>
  <cols>
    <col min="1" max="2" width="9.140625" style="106"/>
    <col min="3" max="3" width="45.85546875" style="106" bestFit="1" customWidth="1"/>
    <col min="4" max="5" width="15.7109375" style="862" customWidth="1"/>
    <col min="6" max="6" width="16.42578125" style="862" customWidth="1"/>
    <col min="7" max="8" width="15.7109375" style="862" customWidth="1"/>
    <col min="9" max="9" width="19.28515625" style="106" customWidth="1"/>
    <col min="10" max="10" width="9.140625" style="106"/>
    <col min="11" max="11" width="35" style="106" customWidth="1"/>
    <col min="12" max="12" width="28" style="106" customWidth="1"/>
    <col min="13" max="13" width="26" style="106" customWidth="1"/>
    <col min="14" max="16384" width="9.140625" style="106"/>
  </cols>
  <sheetData>
    <row r="1" spans="1:13" x14ac:dyDescent="0.3">
      <c r="A1" s="4"/>
      <c r="B1" s="4"/>
      <c r="C1" s="4"/>
      <c r="D1" s="14"/>
      <c r="E1" s="14"/>
      <c r="F1" s="14"/>
      <c r="G1" s="14"/>
      <c r="H1" s="14"/>
    </row>
    <row r="2" spans="1:13" x14ac:dyDescent="0.3">
      <c r="A2" s="4"/>
      <c r="B2" s="228" t="s">
        <v>917</v>
      </c>
      <c r="C2" s="4"/>
      <c r="D2" s="14"/>
      <c r="E2" s="14"/>
      <c r="F2" s="14"/>
      <c r="G2" s="14"/>
      <c r="H2" s="14"/>
    </row>
    <row r="3" spans="1:13" x14ac:dyDescent="0.3">
      <c r="A3" s="4"/>
      <c r="B3" s="4" t="str">
        <f>Stichtag &amp; Einheit_Mio</f>
        <v>31.12.2023 - in Mio. €</v>
      </c>
      <c r="C3" s="4"/>
      <c r="D3" s="14"/>
      <c r="E3" s="14"/>
      <c r="F3" s="14"/>
      <c r="G3" s="14"/>
      <c r="H3" s="14"/>
    </row>
    <row r="4" spans="1:13" x14ac:dyDescent="0.3">
      <c r="A4" s="4"/>
      <c r="B4" s="4"/>
      <c r="C4" s="4"/>
      <c r="D4" s="14"/>
      <c r="E4" s="14"/>
      <c r="F4" s="14"/>
      <c r="G4" s="14"/>
      <c r="H4" s="14"/>
    </row>
    <row r="5" spans="1:13" x14ac:dyDescent="0.3">
      <c r="A5" s="4"/>
      <c r="B5" s="978"/>
      <c r="C5" s="978"/>
      <c r="D5" s="16" t="s">
        <v>153</v>
      </c>
      <c r="E5" s="16" t="s">
        <v>154</v>
      </c>
      <c r="F5" s="16" t="s">
        <v>155</v>
      </c>
      <c r="G5" s="16" t="s">
        <v>191</v>
      </c>
      <c r="H5" s="66" t="s">
        <v>192</v>
      </c>
    </row>
    <row r="6" spans="1:13" x14ac:dyDescent="0.3">
      <c r="A6" s="4"/>
      <c r="B6" s="978" t="s">
        <v>918</v>
      </c>
      <c r="C6" s="978"/>
      <c r="D6" s="980" t="s">
        <v>919</v>
      </c>
      <c r="E6" s="980"/>
      <c r="F6" s="980"/>
      <c r="G6" s="980"/>
      <c r="H6" s="961" t="s">
        <v>920</v>
      </c>
    </row>
    <row r="7" spans="1:13" ht="33" x14ac:dyDescent="0.3">
      <c r="A7" s="4"/>
      <c r="B7" s="979"/>
      <c r="C7" s="979"/>
      <c r="D7" s="96" t="s">
        <v>921</v>
      </c>
      <c r="E7" s="96" t="s">
        <v>922</v>
      </c>
      <c r="F7" s="96" t="s">
        <v>923</v>
      </c>
      <c r="G7" s="96" t="s">
        <v>924</v>
      </c>
      <c r="H7" s="981"/>
    </row>
    <row r="8" spans="1:13" x14ac:dyDescent="0.3">
      <c r="A8" s="4"/>
      <c r="B8" s="982" t="s">
        <v>925</v>
      </c>
      <c r="C8" s="982"/>
      <c r="D8" s="982"/>
      <c r="E8" s="982"/>
      <c r="F8" s="982"/>
      <c r="G8" s="982"/>
      <c r="H8" s="982"/>
    </row>
    <row r="9" spans="1:13" x14ac:dyDescent="0.3">
      <c r="A9" s="4"/>
      <c r="B9" s="256">
        <v>1</v>
      </c>
      <c r="C9" s="257" t="s">
        <v>926</v>
      </c>
      <c r="D9" s="861">
        <v>1570.9153867554</v>
      </c>
      <c r="E9" s="861">
        <v>0</v>
      </c>
      <c r="F9" s="861">
        <v>0</v>
      </c>
      <c r="G9" s="274">
        <v>118.7507804047</v>
      </c>
      <c r="H9" s="274">
        <v>1689.6661671601</v>
      </c>
    </row>
    <row r="10" spans="1:13" x14ac:dyDescent="0.3">
      <c r="A10" s="4"/>
      <c r="B10" s="258">
        <v>2</v>
      </c>
      <c r="C10" s="259" t="s">
        <v>927</v>
      </c>
      <c r="D10" s="204">
        <v>1570.9153867554</v>
      </c>
      <c r="E10" s="204">
        <v>0</v>
      </c>
      <c r="F10" s="204">
        <v>0</v>
      </c>
      <c r="G10" s="260">
        <v>117.89405461</v>
      </c>
      <c r="H10" s="260">
        <v>1688.8094413654001</v>
      </c>
      <c r="I10" s="178"/>
      <c r="J10" s="178"/>
      <c r="K10" s="178"/>
      <c r="L10" s="197"/>
      <c r="M10" s="196"/>
    </row>
    <row r="11" spans="1:13" x14ac:dyDescent="0.3">
      <c r="A11" s="4"/>
      <c r="B11" s="261">
        <v>3</v>
      </c>
      <c r="C11" s="262" t="s">
        <v>928</v>
      </c>
      <c r="D11" s="277"/>
      <c r="E11" s="204">
        <v>0</v>
      </c>
      <c r="F11" s="204">
        <v>0</v>
      </c>
      <c r="G11" s="260">
        <v>0.85672579469999999</v>
      </c>
      <c r="H11" s="260">
        <v>0.85672579469999999</v>
      </c>
      <c r="I11" s="178"/>
      <c r="J11" s="178"/>
      <c r="K11" s="178"/>
      <c r="L11" s="178"/>
      <c r="M11" s="178"/>
    </row>
    <row r="12" spans="1:13" x14ac:dyDescent="0.3">
      <c r="A12" s="4"/>
      <c r="B12" s="263">
        <v>4</v>
      </c>
      <c r="C12" s="264" t="s">
        <v>929</v>
      </c>
      <c r="D12" s="277"/>
      <c r="E12" s="268">
        <v>8373.7528549500003</v>
      </c>
      <c r="F12" s="268">
        <v>1417.6265725583999</v>
      </c>
      <c r="G12" s="268">
        <v>909.90840858999991</v>
      </c>
      <c r="H12" s="268">
        <v>10017.670148660101</v>
      </c>
      <c r="I12" s="178"/>
      <c r="J12" s="178"/>
      <c r="K12" s="178"/>
      <c r="L12" s="178"/>
      <c r="M12" s="178"/>
    </row>
    <row r="13" spans="1:13" x14ac:dyDescent="0.3">
      <c r="A13" s="4"/>
      <c r="B13" s="261">
        <v>5</v>
      </c>
      <c r="C13" s="262" t="s">
        <v>886</v>
      </c>
      <c r="D13" s="277"/>
      <c r="E13" s="260">
        <v>5110.1688361999995</v>
      </c>
      <c r="F13" s="260">
        <v>800.23627004999992</v>
      </c>
      <c r="G13" s="260">
        <v>520.79975026</v>
      </c>
      <c r="H13" s="260">
        <v>6135.6846011975003</v>
      </c>
      <c r="I13" s="178"/>
      <c r="J13" s="178"/>
      <c r="K13" s="178"/>
      <c r="L13" s="178"/>
      <c r="M13" s="178"/>
    </row>
    <row r="14" spans="1:13" x14ac:dyDescent="0.3">
      <c r="A14" s="4"/>
      <c r="B14" s="261">
        <v>6</v>
      </c>
      <c r="C14" s="262" t="s">
        <v>887</v>
      </c>
      <c r="D14" s="277"/>
      <c r="E14" s="260">
        <v>3263.5840187499998</v>
      </c>
      <c r="F14" s="260">
        <v>617.39030250839994</v>
      </c>
      <c r="G14" s="260">
        <v>389.10865832999997</v>
      </c>
      <c r="H14" s="260">
        <v>3881.9855474626002</v>
      </c>
      <c r="I14" s="61"/>
      <c r="J14" s="61"/>
      <c r="K14" s="61"/>
      <c r="L14" s="61"/>
      <c r="M14" s="61"/>
    </row>
    <row r="15" spans="1:13" x14ac:dyDescent="0.3">
      <c r="A15" s="4"/>
      <c r="B15" s="263">
        <v>7</v>
      </c>
      <c r="C15" s="264" t="s">
        <v>930</v>
      </c>
      <c r="D15" s="277"/>
      <c r="E15" s="268">
        <v>7106.0082567899999</v>
      </c>
      <c r="F15" s="268">
        <v>1246.9191012200001</v>
      </c>
      <c r="G15" s="268">
        <v>2768.54483106</v>
      </c>
      <c r="H15" s="268">
        <v>5840.7233000100005</v>
      </c>
      <c r="I15" s="251"/>
      <c r="J15" s="251"/>
      <c r="K15" s="251"/>
      <c r="L15" s="863"/>
      <c r="M15" s="863"/>
    </row>
    <row r="16" spans="1:13" x14ac:dyDescent="0.3">
      <c r="A16" s="4"/>
      <c r="B16" s="261">
        <v>8</v>
      </c>
      <c r="C16" s="262" t="s">
        <v>931</v>
      </c>
      <c r="D16" s="277"/>
      <c r="E16" s="260">
        <v>0</v>
      </c>
      <c r="F16" s="260">
        <v>0</v>
      </c>
      <c r="G16" s="260">
        <v>0</v>
      </c>
      <c r="H16" s="260">
        <v>0</v>
      </c>
      <c r="I16" s="230"/>
      <c r="J16" s="230"/>
      <c r="K16" s="230"/>
      <c r="L16" s="197"/>
      <c r="M16" s="197"/>
    </row>
    <row r="17" spans="1:13" x14ac:dyDescent="0.3">
      <c r="A17" s="4"/>
      <c r="B17" s="261">
        <v>9</v>
      </c>
      <c r="C17" s="262" t="s">
        <v>932</v>
      </c>
      <c r="D17" s="277"/>
      <c r="E17" s="260">
        <v>7106.0082567899999</v>
      </c>
      <c r="F17" s="260">
        <v>1246.9191012200001</v>
      </c>
      <c r="G17" s="260">
        <v>2768.54483106</v>
      </c>
      <c r="H17" s="260">
        <v>5840.7233000100005</v>
      </c>
      <c r="I17" s="230"/>
      <c r="J17" s="230"/>
      <c r="K17" s="230"/>
      <c r="L17" s="197"/>
      <c r="M17" s="197"/>
    </row>
    <row r="18" spans="1:13" x14ac:dyDescent="0.3">
      <c r="A18" s="4"/>
      <c r="B18" s="263">
        <v>10</v>
      </c>
      <c r="C18" s="264" t="s">
        <v>933</v>
      </c>
      <c r="D18" s="277"/>
      <c r="E18" s="268">
        <v>83.642366453999998</v>
      </c>
      <c r="F18" s="268">
        <v>161.93843464199998</v>
      </c>
      <c r="G18" s="268">
        <v>1751.373077817</v>
      </c>
      <c r="H18" s="268">
        <v>0</v>
      </c>
      <c r="I18" s="251"/>
      <c r="J18" s="251"/>
      <c r="K18" s="251"/>
      <c r="L18" s="103"/>
      <c r="M18" s="103"/>
    </row>
    <row r="19" spans="1:13" x14ac:dyDescent="0.3">
      <c r="A19" s="4"/>
      <c r="B19" s="263">
        <v>11</v>
      </c>
      <c r="C19" s="264" t="s">
        <v>934</v>
      </c>
      <c r="D19" s="268">
        <v>8.1854299800000003</v>
      </c>
      <c r="E19" s="268">
        <v>781.49383289000002</v>
      </c>
      <c r="F19" s="268">
        <v>0</v>
      </c>
      <c r="G19" s="268">
        <v>110.81269541</v>
      </c>
      <c r="H19" s="268">
        <v>110.81269541</v>
      </c>
      <c r="I19" s="178"/>
      <c r="J19" s="178"/>
      <c r="K19" s="178"/>
      <c r="L19" s="197"/>
      <c r="M19" s="197"/>
    </row>
    <row r="20" spans="1:13" x14ac:dyDescent="0.3">
      <c r="A20" s="4"/>
      <c r="B20" s="261">
        <v>12</v>
      </c>
      <c r="C20" s="262" t="s">
        <v>935</v>
      </c>
      <c r="D20" s="183">
        <v>8.1854299800000003</v>
      </c>
      <c r="E20" s="277"/>
      <c r="F20" s="277"/>
      <c r="G20" s="277"/>
      <c r="H20" s="278"/>
      <c r="I20" s="178"/>
      <c r="J20" s="178"/>
      <c r="K20" s="178"/>
      <c r="L20" s="197"/>
      <c r="M20" s="197"/>
    </row>
    <row r="21" spans="1:13" ht="49.5" x14ac:dyDescent="0.3">
      <c r="A21" s="4"/>
      <c r="B21" s="261">
        <v>13</v>
      </c>
      <c r="C21" s="262" t="s">
        <v>936</v>
      </c>
      <c r="D21" s="277"/>
      <c r="E21" s="183">
        <v>781.49383289000002</v>
      </c>
      <c r="F21" s="183">
        <v>0</v>
      </c>
      <c r="G21" s="183">
        <v>110.81269541</v>
      </c>
      <c r="H21" s="183">
        <v>110.81269541</v>
      </c>
      <c r="I21" s="251"/>
      <c r="J21" s="251"/>
      <c r="K21" s="251"/>
      <c r="L21" s="103"/>
      <c r="M21" s="103"/>
    </row>
    <row r="22" spans="1:13" x14ac:dyDescent="0.3">
      <c r="A22" s="4"/>
      <c r="B22" s="265">
        <v>14</v>
      </c>
      <c r="C22" s="276" t="s">
        <v>937</v>
      </c>
      <c r="D22" s="279"/>
      <c r="E22" s="279"/>
      <c r="F22" s="279"/>
      <c r="G22" s="279"/>
      <c r="H22" s="267">
        <v>17658.8723112402</v>
      </c>
      <c r="I22" s="178"/>
      <c r="J22" s="178"/>
      <c r="K22" s="178"/>
      <c r="L22" s="197"/>
      <c r="M22" s="197"/>
    </row>
    <row r="23" spans="1:13" x14ac:dyDescent="0.3">
      <c r="A23" s="4"/>
      <c r="B23" s="977" t="s">
        <v>938</v>
      </c>
      <c r="C23" s="977"/>
      <c r="D23" s="977"/>
      <c r="E23" s="977"/>
      <c r="F23" s="977"/>
      <c r="G23" s="977"/>
      <c r="H23" s="977"/>
      <c r="I23" s="178"/>
      <c r="J23" s="178"/>
      <c r="K23" s="178"/>
      <c r="L23" s="197"/>
      <c r="M23" s="197"/>
    </row>
    <row r="24" spans="1:13" x14ac:dyDescent="0.3">
      <c r="A24" s="4"/>
      <c r="B24" s="263">
        <v>15</v>
      </c>
      <c r="C24" s="280" t="s">
        <v>883</v>
      </c>
      <c r="D24" s="279"/>
      <c r="E24" s="279"/>
      <c r="F24" s="279"/>
      <c r="G24" s="279"/>
      <c r="H24" s="268">
        <v>550.34619951249999</v>
      </c>
      <c r="I24" s="251"/>
      <c r="J24" s="251"/>
      <c r="K24" s="251"/>
      <c r="L24" s="103"/>
      <c r="M24" s="103"/>
    </row>
    <row r="25" spans="1:13" ht="33" x14ac:dyDescent="0.3">
      <c r="A25" s="4"/>
      <c r="B25" s="263" t="s">
        <v>939</v>
      </c>
      <c r="C25" s="264" t="s">
        <v>940</v>
      </c>
      <c r="D25" s="277"/>
      <c r="E25" s="268">
        <v>21.679771116999998</v>
      </c>
      <c r="F25" s="268">
        <v>28.1628280971</v>
      </c>
      <c r="G25" s="268">
        <v>1424.6313402758999</v>
      </c>
      <c r="H25" s="268">
        <v>1253.3028485665</v>
      </c>
      <c r="I25" s="251"/>
      <c r="J25" s="251"/>
      <c r="K25" s="251"/>
      <c r="L25" s="103"/>
      <c r="M25" s="103"/>
    </row>
    <row r="26" spans="1:13" ht="33" x14ac:dyDescent="0.3">
      <c r="A26" s="4"/>
      <c r="B26" s="263">
        <v>16</v>
      </c>
      <c r="C26" s="264" t="s">
        <v>941</v>
      </c>
      <c r="D26" s="277"/>
      <c r="E26" s="268">
        <v>0</v>
      </c>
      <c r="F26" s="268">
        <v>0</v>
      </c>
      <c r="G26" s="268">
        <v>0</v>
      </c>
      <c r="H26" s="268">
        <v>0</v>
      </c>
      <c r="I26" s="252"/>
      <c r="J26" s="252"/>
      <c r="K26" s="252"/>
      <c r="L26" s="252"/>
      <c r="M26" s="252"/>
    </row>
    <row r="27" spans="1:13" x14ac:dyDescent="0.3">
      <c r="A27" s="4"/>
      <c r="B27" s="263">
        <v>17</v>
      </c>
      <c r="C27" s="264" t="s">
        <v>942</v>
      </c>
      <c r="D27" s="277"/>
      <c r="E27" s="268">
        <v>3016.9916040646999</v>
      </c>
      <c r="F27" s="268">
        <v>1301.1669868050001</v>
      </c>
      <c r="G27" s="268">
        <v>12593.385418587</v>
      </c>
      <c r="H27" s="268">
        <v>12317.880410285601</v>
      </c>
      <c r="I27" s="178"/>
      <c r="J27" s="178"/>
      <c r="K27" s="178"/>
      <c r="L27" s="197"/>
      <c r="M27" s="197"/>
    </row>
    <row r="28" spans="1:13" ht="66" x14ac:dyDescent="0.3">
      <c r="A28" s="4"/>
      <c r="B28" s="261">
        <v>18</v>
      </c>
      <c r="C28" s="281" t="s">
        <v>943</v>
      </c>
      <c r="D28" s="277"/>
      <c r="E28" s="260">
        <v>0</v>
      </c>
      <c r="F28" s="260">
        <v>0</v>
      </c>
      <c r="G28" s="260">
        <v>0</v>
      </c>
      <c r="H28" s="260">
        <v>0</v>
      </c>
      <c r="I28" s="230"/>
      <c r="J28" s="230"/>
      <c r="K28" s="230"/>
      <c r="L28" s="230"/>
      <c r="M28" s="863"/>
    </row>
    <row r="29" spans="1:13" ht="66" x14ac:dyDescent="0.3">
      <c r="A29" s="4"/>
      <c r="B29" s="261">
        <v>19</v>
      </c>
      <c r="C29" s="282" t="s">
        <v>944</v>
      </c>
      <c r="D29" s="277"/>
      <c r="E29" s="260">
        <v>566.95928351800001</v>
      </c>
      <c r="F29" s="260">
        <v>61.498324295000003</v>
      </c>
      <c r="G29" s="260">
        <v>814.49786104700001</v>
      </c>
      <c r="H29" s="260">
        <v>901.94295154630004</v>
      </c>
    </row>
    <row r="30" spans="1:13" ht="66" x14ac:dyDescent="0.3">
      <c r="A30" s="4"/>
      <c r="B30" s="261">
        <v>20</v>
      </c>
      <c r="C30" s="282" t="s">
        <v>945</v>
      </c>
      <c r="D30" s="277"/>
      <c r="E30" s="260">
        <v>2270.4665484851998</v>
      </c>
      <c r="F30" s="260">
        <v>1061.5519730084</v>
      </c>
      <c r="G30" s="260">
        <v>8800.9217214228993</v>
      </c>
      <c r="H30" s="260">
        <v>11091.3579203013</v>
      </c>
    </row>
    <row r="31" spans="1:13" ht="33" x14ac:dyDescent="0.3">
      <c r="A31" s="4"/>
      <c r="B31" s="261">
        <v>21</v>
      </c>
      <c r="C31" s="282" t="s">
        <v>946</v>
      </c>
      <c r="D31" s="277"/>
      <c r="E31" s="260">
        <v>0.53274054520000003</v>
      </c>
      <c r="F31" s="260">
        <v>0.66301315839999997</v>
      </c>
      <c r="G31" s="260">
        <v>32.696423432899998</v>
      </c>
      <c r="H31" s="260">
        <v>1881.7496405999</v>
      </c>
      <c r="I31" s="178"/>
      <c r="J31" s="178"/>
      <c r="K31" s="178"/>
      <c r="L31" s="197"/>
      <c r="M31" s="196"/>
    </row>
    <row r="32" spans="1:13" ht="33" x14ac:dyDescent="0.3">
      <c r="A32" s="4"/>
      <c r="B32" s="261">
        <v>22</v>
      </c>
      <c r="C32" s="282" t="s">
        <v>947</v>
      </c>
      <c r="D32" s="277"/>
      <c r="E32" s="260">
        <v>170.01289842149998</v>
      </c>
      <c r="F32" s="260">
        <v>146.19364917160001</v>
      </c>
      <c r="G32" s="260">
        <v>2616.1521846571004</v>
      </c>
      <c r="H32" s="260">
        <v>0</v>
      </c>
      <c r="I32" s="178"/>
      <c r="J32" s="178"/>
      <c r="K32" s="178"/>
      <c r="L32" s="178"/>
      <c r="M32" s="178"/>
    </row>
    <row r="33" spans="1:13" ht="33" x14ac:dyDescent="0.3">
      <c r="A33" s="4"/>
      <c r="B33" s="261">
        <v>23</v>
      </c>
      <c r="C33" s="282" t="s">
        <v>946</v>
      </c>
      <c r="D33" s="277"/>
      <c r="E33" s="260">
        <v>170.01289842149998</v>
      </c>
      <c r="F33" s="260">
        <v>146.19364917160001</v>
      </c>
      <c r="G33" s="260">
        <v>2616.1521846571004</v>
      </c>
      <c r="H33" s="260">
        <v>0</v>
      </c>
      <c r="I33" s="178"/>
      <c r="J33" s="178"/>
      <c r="K33" s="178"/>
      <c r="L33" s="178"/>
      <c r="M33" s="178"/>
    </row>
    <row r="34" spans="1:13" ht="66" x14ac:dyDescent="0.3">
      <c r="A34" s="4"/>
      <c r="B34" s="261">
        <v>24</v>
      </c>
      <c r="C34" s="282" t="s">
        <v>948</v>
      </c>
      <c r="D34" s="277"/>
      <c r="E34" s="260">
        <v>9.5528736400000014</v>
      </c>
      <c r="F34" s="260">
        <v>31.923040329999999</v>
      </c>
      <c r="G34" s="260">
        <v>361.81365145999996</v>
      </c>
      <c r="H34" s="260">
        <v>324.57953843800004</v>
      </c>
      <c r="I34" s="178"/>
      <c r="J34" s="178"/>
      <c r="K34" s="178"/>
      <c r="L34" s="178"/>
      <c r="M34" s="178"/>
    </row>
    <row r="35" spans="1:13" x14ac:dyDescent="0.3">
      <c r="A35" s="4"/>
      <c r="B35" s="263">
        <v>25</v>
      </c>
      <c r="C35" s="264" t="s">
        <v>949</v>
      </c>
      <c r="D35" s="277"/>
      <c r="E35" s="268">
        <v>81.074626917699987</v>
      </c>
      <c r="F35" s="268">
        <v>157.91600412310001</v>
      </c>
      <c r="G35" s="268">
        <v>1748.1834529992002</v>
      </c>
      <c r="H35" s="268">
        <v>0</v>
      </c>
      <c r="I35" s="61"/>
      <c r="J35" s="61"/>
      <c r="K35" s="61"/>
      <c r="L35" s="61"/>
      <c r="M35" s="61"/>
    </row>
    <row r="36" spans="1:13" x14ac:dyDescent="0.3">
      <c r="A36" s="4"/>
      <c r="B36" s="263">
        <v>26</v>
      </c>
      <c r="C36" s="264" t="s">
        <v>950</v>
      </c>
      <c r="D36" s="268">
        <v>0</v>
      </c>
      <c r="E36" s="268">
        <v>717.50484011219999</v>
      </c>
      <c r="F36" s="268">
        <v>25.604303118200001</v>
      </c>
      <c r="G36" s="275">
        <v>1004.2467018450001</v>
      </c>
      <c r="H36" s="275">
        <v>1263.5064658479</v>
      </c>
      <c r="I36" s="251"/>
      <c r="J36" s="251"/>
      <c r="K36" s="251"/>
      <c r="L36" s="103"/>
      <c r="M36" s="103"/>
    </row>
    <row r="37" spans="1:13" x14ac:dyDescent="0.3">
      <c r="A37" s="4"/>
      <c r="B37" s="261">
        <v>27</v>
      </c>
      <c r="C37" s="262" t="s">
        <v>951</v>
      </c>
      <c r="D37" s="277"/>
      <c r="E37" s="277"/>
      <c r="F37" s="277"/>
      <c r="G37" s="260">
        <v>0</v>
      </c>
      <c r="H37" s="260">
        <v>0</v>
      </c>
      <c r="I37" s="251"/>
      <c r="J37" s="251"/>
      <c r="K37" s="251"/>
      <c r="L37" s="103"/>
      <c r="M37" s="103"/>
    </row>
    <row r="38" spans="1:13" ht="33" x14ac:dyDescent="0.3">
      <c r="A38" s="4"/>
      <c r="B38" s="261">
        <v>28</v>
      </c>
      <c r="C38" s="262" t="s">
        <v>952</v>
      </c>
      <c r="D38" s="277"/>
      <c r="E38" s="260">
        <v>215</v>
      </c>
      <c r="F38" s="731">
        <v>0</v>
      </c>
      <c r="G38" s="731">
        <v>0</v>
      </c>
      <c r="H38" s="260">
        <v>182.75</v>
      </c>
      <c r="I38" s="251"/>
      <c r="J38" s="251"/>
      <c r="K38" s="251"/>
      <c r="L38" s="103"/>
      <c r="M38" s="103"/>
    </row>
    <row r="39" spans="1:13" x14ac:dyDescent="0.3">
      <c r="A39" s="4"/>
      <c r="B39" s="261">
        <v>29</v>
      </c>
      <c r="C39" s="262" t="s">
        <v>953</v>
      </c>
      <c r="D39" s="277"/>
      <c r="E39" s="260">
        <v>0</v>
      </c>
      <c r="F39" s="277"/>
      <c r="G39" s="277"/>
      <c r="H39" s="260">
        <v>0</v>
      </c>
      <c r="I39" s="251"/>
      <c r="J39" s="251"/>
      <c r="K39" s="251"/>
      <c r="L39" s="103"/>
      <c r="M39" s="103"/>
    </row>
    <row r="40" spans="1:13" ht="33" x14ac:dyDescent="0.3">
      <c r="A40" s="4"/>
      <c r="B40" s="261">
        <v>30</v>
      </c>
      <c r="C40" s="262" t="s">
        <v>954</v>
      </c>
      <c r="D40" s="277"/>
      <c r="E40" s="260">
        <v>64.963523350000003</v>
      </c>
      <c r="F40" s="277"/>
      <c r="G40" s="277"/>
      <c r="H40" s="260">
        <v>3.2481761675</v>
      </c>
      <c r="I40" s="178"/>
      <c r="J40" s="178"/>
      <c r="K40" s="178"/>
      <c r="L40" s="197"/>
      <c r="M40" s="197"/>
    </row>
    <row r="41" spans="1:13" ht="33" x14ac:dyDescent="0.3">
      <c r="A41" s="4"/>
      <c r="B41" s="261">
        <v>31</v>
      </c>
      <c r="C41" s="262" t="s">
        <v>955</v>
      </c>
      <c r="D41" s="277"/>
      <c r="E41" s="269">
        <v>437.54131676219998</v>
      </c>
      <c r="F41" s="269">
        <v>25.604303118200001</v>
      </c>
      <c r="G41" s="260">
        <v>1004.2467018450001</v>
      </c>
      <c r="H41" s="260">
        <v>1077.5082896803999</v>
      </c>
      <c r="I41" s="178"/>
      <c r="J41" s="178"/>
      <c r="K41" s="178"/>
      <c r="L41" s="197"/>
      <c r="M41" s="197"/>
    </row>
    <row r="42" spans="1:13" x14ac:dyDescent="0.3">
      <c r="A42" s="4"/>
      <c r="B42" s="263">
        <v>32</v>
      </c>
      <c r="C42" s="264" t="s">
        <v>956</v>
      </c>
      <c r="D42" s="277"/>
      <c r="E42" s="260">
        <v>2502.42273858</v>
      </c>
      <c r="F42" s="260">
        <v>103.95915626</v>
      </c>
      <c r="G42" s="260">
        <v>1890.8651241800001</v>
      </c>
      <c r="H42" s="260">
        <v>97.119703650000005</v>
      </c>
      <c r="I42" s="178"/>
      <c r="J42" s="178"/>
      <c r="K42" s="178"/>
      <c r="L42" s="197"/>
      <c r="M42" s="197"/>
    </row>
    <row r="43" spans="1:13" x14ac:dyDescent="0.3">
      <c r="A43" s="4"/>
      <c r="B43" s="265">
        <v>33</v>
      </c>
      <c r="C43" s="266" t="s">
        <v>957</v>
      </c>
      <c r="D43" s="277"/>
      <c r="E43" s="277"/>
      <c r="F43" s="277"/>
      <c r="G43" s="277"/>
      <c r="H43" s="267">
        <v>15482.155627862599</v>
      </c>
      <c r="I43" s="178"/>
      <c r="J43" s="178"/>
      <c r="K43" s="178"/>
      <c r="L43" s="197"/>
      <c r="M43" s="197"/>
    </row>
    <row r="44" spans="1:13" x14ac:dyDescent="0.3">
      <c r="A44" s="4"/>
      <c r="B44" s="80">
        <v>34</v>
      </c>
      <c r="C44" s="270" t="s">
        <v>958</v>
      </c>
      <c r="D44" s="277"/>
      <c r="E44" s="277"/>
      <c r="F44" s="277"/>
      <c r="G44" s="277"/>
      <c r="H44" s="271">
        <v>1.1406000000000001</v>
      </c>
      <c r="I44" s="178"/>
      <c r="J44" s="178"/>
      <c r="K44" s="178"/>
      <c r="L44" s="197"/>
      <c r="M44" s="197"/>
    </row>
    <row r="45" spans="1:13" x14ac:dyDescent="0.3">
      <c r="B45" s="51"/>
      <c r="C45" s="51"/>
      <c r="D45" s="272"/>
      <c r="E45" s="273"/>
      <c r="F45" s="864"/>
      <c r="G45" s="864"/>
      <c r="H45" s="864"/>
      <c r="I45" s="178"/>
      <c r="J45" s="178"/>
      <c r="K45" s="178"/>
      <c r="L45" s="197"/>
      <c r="M45" s="197"/>
    </row>
    <row r="46" spans="1:13" x14ac:dyDescent="0.3">
      <c r="B46" s="178"/>
      <c r="C46" s="178"/>
      <c r="D46" s="863"/>
      <c r="E46" s="254"/>
      <c r="F46" s="197"/>
      <c r="G46" s="197"/>
      <c r="H46" s="197"/>
      <c r="I46" s="178"/>
      <c r="J46" s="178"/>
      <c r="K46" s="178"/>
      <c r="L46" s="197"/>
      <c r="M46" s="197"/>
    </row>
  </sheetData>
  <mergeCells count="6">
    <mergeCell ref="B23:H23"/>
    <mergeCell ref="B5:C5"/>
    <mergeCell ref="B6:C7"/>
    <mergeCell ref="D6:G6"/>
    <mergeCell ref="H6:H7"/>
    <mergeCell ref="B8:H8"/>
  </mergeCells>
  <pageMargins left="0.7" right="0.7" top="0.75" bottom="0.75" header="0.3" footer="0.3"/>
  <pageSetup paperSize="9"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D434-0687-4D4D-8441-E1D7CC095C3B}">
  <sheetPr codeName="Tabelle2">
    <tabColor rgb="FF084A38"/>
  </sheetPr>
  <dimension ref="B2:Q7"/>
  <sheetViews>
    <sheetView showGridLines="0" workbookViewId="0">
      <selection activeCell="G11" sqref="G11"/>
    </sheetView>
  </sheetViews>
  <sheetFormatPr baseColWidth="10" defaultColWidth="9.140625" defaultRowHeight="16.5" x14ac:dyDescent="0.3"/>
  <cols>
    <col min="1" max="16384" width="9.140625" style="4"/>
  </cols>
  <sheetData>
    <row r="2" spans="2:17" x14ac:dyDescent="0.3">
      <c r="B2" s="752" t="s">
        <v>141</v>
      </c>
    </row>
    <row r="6" spans="2:17" x14ac:dyDescent="0.3">
      <c r="B6" s="942" t="s">
        <v>142</v>
      </c>
      <c r="C6" s="942"/>
      <c r="D6" s="942"/>
      <c r="E6" s="942"/>
      <c r="F6" s="942"/>
      <c r="G6" s="942"/>
      <c r="H6" s="942"/>
      <c r="I6" s="942"/>
      <c r="J6" s="942"/>
      <c r="K6" s="942"/>
      <c r="L6" s="942"/>
      <c r="M6" s="942"/>
      <c r="N6" s="942"/>
      <c r="O6" s="942"/>
      <c r="P6" s="942"/>
      <c r="Q6" s="942"/>
    </row>
    <row r="7" spans="2:17" ht="218.25" customHeight="1" x14ac:dyDescent="0.3">
      <c r="B7" s="941" t="s">
        <v>143</v>
      </c>
      <c r="C7" s="941"/>
      <c r="D7" s="941"/>
      <c r="E7" s="941"/>
      <c r="F7" s="941"/>
      <c r="G7" s="941"/>
      <c r="H7" s="941"/>
      <c r="I7" s="941"/>
      <c r="J7" s="941"/>
      <c r="K7" s="941"/>
      <c r="L7" s="941"/>
      <c r="M7" s="941"/>
      <c r="N7" s="941"/>
      <c r="O7" s="941"/>
      <c r="P7" s="941"/>
      <c r="Q7" s="941"/>
    </row>
  </sheetData>
  <mergeCells count="2">
    <mergeCell ref="B7:Q7"/>
    <mergeCell ref="B6:Q6"/>
  </mergeCells>
  <pageMargins left="0.7" right="0.7" top="0.75" bottom="0.75" header="0.3" footer="0.3"/>
  <pageSetup orientation="portrait" copies="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0">
    <tabColor rgb="FFB1D7CD"/>
    <pageSetUpPr fitToPage="1"/>
  </sheetPr>
  <dimension ref="B2:R148"/>
  <sheetViews>
    <sheetView showGridLines="0" zoomScaleNormal="100" workbookViewId="0">
      <selection activeCell="Q31" sqref="Q31"/>
    </sheetView>
  </sheetViews>
  <sheetFormatPr baseColWidth="10" defaultColWidth="9.140625" defaultRowHeight="16.5" x14ac:dyDescent="0.3"/>
  <cols>
    <col min="1" max="1" width="5.7109375" style="283" customWidth="1"/>
    <col min="2" max="2" width="9.140625" style="283"/>
    <col min="3" max="3" width="34.7109375" style="283" customWidth="1"/>
    <col min="4" max="4" width="14" style="736" customWidth="1"/>
    <col min="5" max="18" width="14" style="283" customWidth="1"/>
    <col min="19" max="19" width="11.42578125" style="283" customWidth="1"/>
    <col min="20" max="16384" width="9.140625" style="283"/>
  </cols>
  <sheetData>
    <row r="2" spans="2:18" x14ac:dyDescent="0.3">
      <c r="B2" s="61" t="s">
        <v>959</v>
      </c>
      <c r="C2" s="4"/>
      <c r="D2" s="734"/>
      <c r="E2" s="4"/>
      <c r="F2" s="4"/>
      <c r="G2" s="4"/>
      <c r="H2" s="4"/>
      <c r="I2" s="4"/>
      <c r="J2" s="4"/>
      <c r="K2" s="4"/>
      <c r="L2" s="4"/>
      <c r="M2" s="4"/>
      <c r="N2" s="4"/>
      <c r="O2" s="4"/>
      <c r="P2" s="4"/>
      <c r="Q2" s="4"/>
      <c r="R2" s="4"/>
    </row>
    <row r="3" spans="2:18" ht="15" customHeight="1" x14ac:dyDescent="0.3">
      <c r="B3" s="4" t="str">
        <f>Stichtag &amp; Einheit_Mio</f>
        <v>31.12.2023 - in Mio. €</v>
      </c>
      <c r="C3" s="4"/>
      <c r="D3" s="734"/>
      <c r="E3" s="4"/>
      <c r="F3" s="4"/>
      <c r="G3" s="4"/>
      <c r="H3" s="4"/>
      <c r="I3" s="4"/>
      <c r="J3" s="4"/>
      <c r="K3" s="4"/>
      <c r="L3" s="4"/>
      <c r="M3" s="4"/>
      <c r="N3" s="4"/>
      <c r="O3" s="4"/>
      <c r="P3" s="4"/>
      <c r="Q3" s="4"/>
      <c r="R3" s="4"/>
    </row>
    <row r="4" spans="2:18" ht="15" customHeight="1" x14ac:dyDescent="0.3">
      <c r="B4" s="4"/>
      <c r="C4" s="4"/>
      <c r="D4" s="734"/>
      <c r="E4" s="4"/>
      <c r="F4" s="4"/>
      <c r="G4" s="4"/>
      <c r="H4" s="4"/>
      <c r="I4" s="4"/>
      <c r="J4" s="4"/>
      <c r="K4" s="4"/>
      <c r="L4" s="4"/>
      <c r="M4" s="4"/>
      <c r="N4" s="4"/>
      <c r="O4" s="4"/>
      <c r="P4" s="4"/>
      <c r="Q4" s="4"/>
      <c r="R4" s="4"/>
    </row>
    <row r="5" spans="2:18" ht="15.75" customHeight="1" x14ac:dyDescent="0.3">
      <c r="B5" s="135"/>
      <c r="C5" s="135"/>
      <c r="D5" s="732" t="s">
        <v>153</v>
      </c>
      <c r="E5" s="16" t="s">
        <v>154</v>
      </c>
      <c r="F5" s="16" t="s">
        <v>155</v>
      </c>
      <c r="G5" s="16" t="s">
        <v>191</v>
      </c>
      <c r="H5" s="16" t="s">
        <v>192</v>
      </c>
      <c r="I5" s="16" t="s">
        <v>253</v>
      </c>
      <c r="J5" s="16" t="s">
        <v>254</v>
      </c>
      <c r="K5" s="16" t="s">
        <v>960</v>
      </c>
      <c r="L5" s="16" t="s">
        <v>961</v>
      </c>
      <c r="M5" s="16" t="s">
        <v>962</v>
      </c>
      <c r="N5" s="16" t="s">
        <v>963</v>
      </c>
      <c r="O5" s="16" t="s">
        <v>964</v>
      </c>
      <c r="P5" s="16" t="s">
        <v>965</v>
      </c>
      <c r="Q5" s="16" t="s">
        <v>966</v>
      </c>
      <c r="R5" s="16" t="s">
        <v>967</v>
      </c>
    </row>
    <row r="6" spans="2:18" ht="51.75" customHeight="1" x14ac:dyDescent="0.3">
      <c r="B6" s="135"/>
      <c r="C6" s="135"/>
      <c r="D6" s="980" t="s">
        <v>968</v>
      </c>
      <c r="E6" s="980"/>
      <c r="F6" s="980"/>
      <c r="G6" s="980"/>
      <c r="H6" s="980"/>
      <c r="I6" s="983"/>
      <c r="J6" s="980" t="s">
        <v>969</v>
      </c>
      <c r="K6" s="980"/>
      <c r="L6" s="980"/>
      <c r="M6" s="980"/>
      <c r="N6" s="980"/>
      <c r="O6" s="980"/>
      <c r="P6" s="961" t="s">
        <v>970</v>
      </c>
      <c r="Q6" s="980" t="s">
        <v>971</v>
      </c>
      <c r="R6" s="980"/>
    </row>
    <row r="7" spans="2:18" ht="105" customHeight="1" x14ac:dyDescent="0.3">
      <c r="B7" s="135"/>
      <c r="C7" s="135"/>
      <c r="D7" s="984" t="s">
        <v>972</v>
      </c>
      <c r="E7" s="984"/>
      <c r="F7" s="984"/>
      <c r="G7" s="984" t="s">
        <v>973</v>
      </c>
      <c r="H7" s="984"/>
      <c r="I7" s="984"/>
      <c r="J7" s="984" t="s">
        <v>974</v>
      </c>
      <c r="K7" s="984"/>
      <c r="L7" s="984"/>
      <c r="M7" s="984" t="s">
        <v>975</v>
      </c>
      <c r="N7" s="984"/>
      <c r="O7" s="984"/>
      <c r="P7" s="961"/>
      <c r="Q7" s="94" t="s">
        <v>976</v>
      </c>
      <c r="R7" s="94" t="s">
        <v>977</v>
      </c>
    </row>
    <row r="8" spans="2:18" x14ac:dyDescent="0.3">
      <c r="B8" s="290"/>
      <c r="C8" s="290"/>
      <c r="D8" s="733"/>
      <c r="E8" s="96" t="s">
        <v>978</v>
      </c>
      <c r="F8" s="292" t="s">
        <v>979</v>
      </c>
      <c r="G8" s="291"/>
      <c r="H8" s="96" t="s">
        <v>979</v>
      </c>
      <c r="I8" s="292" t="s">
        <v>980</v>
      </c>
      <c r="J8" s="291"/>
      <c r="K8" s="96" t="s">
        <v>978</v>
      </c>
      <c r="L8" s="292" t="s">
        <v>979</v>
      </c>
      <c r="M8" s="291"/>
      <c r="N8" s="96" t="s">
        <v>979</v>
      </c>
      <c r="O8" s="96" t="s">
        <v>980</v>
      </c>
      <c r="P8" s="981"/>
      <c r="Q8" s="290"/>
      <c r="R8" s="290"/>
    </row>
    <row r="9" spans="2:18" ht="33" x14ac:dyDescent="0.3">
      <c r="B9" s="293" t="s">
        <v>981</v>
      </c>
      <c r="C9" s="294" t="s">
        <v>982</v>
      </c>
      <c r="D9" s="568">
        <v>386</v>
      </c>
      <c r="E9" s="715"/>
      <c r="F9" s="715"/>
      <c r="G9" s="568">
        <v>0</v>
      </c>
      <c r="H9" s="715"/>
      <c r="I9" s="715"/>
      <c r="J9" s="568">
        <v>0</v>
      </c>
      <c r="K9" s="715"/>
      <c r="L9" s="715"/>
      <c r="M9" s="568">
        <v>0</v>
      </c>
      <c r="N9" s="715"/>
      <c r="O9" s="715"/>
      <c r="P9" s="568">
        <v>0</v>
      </c>
      <c r="Q9" s="568">
        <v>0</v>
      </c>
      <c r="R9" s="568">
        <v>0</v>
      </c>
    </row>
    <row r="10" spans="2:18" ht="15.75" customHeight="1" x14ac:dyDescent="0.3">
      <c r="B10" s="295" t="s">
        <v>667</v>
      </c>
      <c r="C10" s="217" t="s">
        <v>983</v>
      </c>
      <c r="D10" s="183">
        <v>19996</v>
      </c>
      <c r="E10" s="268"/>
      <c r="F10" s="268"/>
      <c r="G10" s="183">
        <v>302</v>
      </c>
      <c r="H10" s="268"/>
      <c r="I10" s="268"/>
      <c r="J10" s="183">
        <v>-78</v>
      </c>
      <c r="K10" s="268"/>
      <c r="L10" s="268"/>
      <c r="M10" s="183">
        <v>-119</v>
      </c>
      <c r="N10" s="268"/>
      <c r="O10" s="268"/>
      <c r="P10" s="183">
        <v>-21</v>
      </c>
      <c r="Q10" s="183">
        <v>9089</v>
      </c>
      <c r="R10" s="183">
        <v>108</v>
      </c>
    </row>
    <row r="11" spans="2:18" x14ac:dyDescent="0.3">
      <c r="B11" s="296" t="s">
        <v>735</v>
      </c>
      <c r="C11" s="297" t="s">
        <v>984</v>
      </c>
      <c r="D11" s="183">
        <v>0</v>
      </c>
      <c r="E11" s="268"/>
      <c r="F11" s="268"/>
      <c r="G11" s="183">
        <v>0</v>
      </c>
      <c r="H11" s="268"/>
      <c r="I11" s="268"/>
      <c r="J11" s="183">
        <v>0</v>
      </c>
      <c r="K11" s="268"/>
      <c r="L11" s="268"/>
      <c r="M11" s="183">
        <v>0</v>
      </c>
      <c r="N11" s="268"/>
      <c r="O11" s="268"/>
      <c r="P11" s="183">
        <v>0</v>
      </c>
      <c r="Q11" s="183">
        <v>0</v>
      </c>
      <c r="R11" s="183">
        <v>0</v>
      </c>
    </row>
    <row r="12" spans="2:18" x14ac:dyDescent="0.3">
      <c r="B12" s="296" t="s">
        <v>985</v>
      </c>
      <c r="C12" s="297" t="s">
        <v>986</v>
      </c>
      <c r="D12" s="183">
        <v>34</v>
      </c>
      <c r="E12" s="268"/>
      <c r="F12" s="268"/>
      <c r="G12" s="183">
        <v>0</v>
      </c>
      <c r="H12" s="268"/>
      <c r="I12" s="268"/>
      <c r="J12" s="183">
        <v>0</v>
      </c>
      <c r="K12" s="268"/>
      <c r="L12" s="268"/>
      <c r="M12" s="183">
        <v>0</v>
      </c>
      <c r="N12" s="268"/>
      <c r="O12" s="268"/>
      <c r="P12" s="183">
        <v>0</v>
      </c>
      <c r="Q12" s="183">
        <v>5</v>
      </c>
      <c r="R12" s="183">
        <v>0</v>
      </c>
    </row>
    <row r="13" spans="2:18" x14ac:dyDescent="0.3">
      <c r="B13" s="296" t="s">
        <v>987</v>
      </c>
      <c r="C13" s="297" t="s">
        <v>988</v>
      </c>
      <c r="D13" s="183">
        <v>175</v>
      </c>
      <c r="E13" s="268"/>
      <c r="F13" s="268"/>
      <c r="G13" s="183">
        <v>0</v>
      </c>
      <c r="H13" s="268"/>
      <c r="I13" s="268"/>
      <c r="J13" s="183">
        <v>0</v>
      </c>
      <c r="K13" s="268"/>
      <c r="L13" s="268"/>
      <c r="M13" s="183">
        <v>0</v>
      </c>
      <c r="N13" s="268"/>
      <c r="O13" s="268"/>
      <c r="P13" s="183">
        <v>0</v>
      </c>
      <c r="Q13" s="183">
        <v>11</v>
      </c>
      <c r="R13" s="183">
        <v>0</v>
      </c>
    </row>
    <row r="14" spans="2:18" ht="33" x14ac:dyDescent="0.3">
      <c r="B14" s="296" t="s">
        <v>989</v>
      </c>
      <c r="C14" s="297" t="s">
        <v>990</v>
      </c>
      <c r="D14" s="183">
        <v>2145</v>
      </c>
      <c r="E14" s="268"/>
      <c r="F14" s="268"/>
      <c r="G14" s="183">
        <v>45</v>
      </c>
      <c r="H14" s="268"/>
      <c r="I14" s="268"/>
      <c r="J14" s="183">
        <v>-8</v>
      </c>
      <c r="K14" s="268"/>
      <c r="L14" s="268"/>
      <c r="M14" s="183">
        <v>-30</v>
      </c>
      <c r="N14" s="268"/>
      <c r="O14" s="268"/>
      <c r="P14" s="183">
        <v>0</v>
      </c>
      <c r="Q14" s="183">
        <v>94</v>
      </c>
      <c r="R14" s="183">
        <v>0</v>
      </c>
    </row>
    <row r="15" spans="2:18" x14ac:dyDescent="0.3">
      <c r="B15" s="296" t="s">
        <v>991</v>
      </c>
      <c r="C15" s="297" t="s">
        <v>992</v>
      </c>
      <c r="D15" s="183">
        <v>8181</v>
      </c>
      <c r="E15" s="268"/>
      <c r="F15" s="268"/>
      <c r="G15" s="183">
        <v>164</v>
      </c>
      <c r="H15" s="268"/>
      <c r="I15" s="268"/>
      <c r="J15" s="183">
        <v>-47</v>
      </c>
      <c r="K15" s="268"/>
      <c r="L15" s="268"/>
      <c r="M15" s="183">
        <v>-66</v>
      </c>
      <c r="N15" s="268"/>
      <c r="O15" s="268"/>
      <c r="P15" s="183">
        <v>-13</v>
      </c>
      <c r="Q15" s="183">
        <v>3138</v>
      </c>
      <c r="R15" s="183">
        <v>46</v>
      </c>
    </row>
    <row r="16" spans="2:18" x14ac:dyDescent="0.3">
      <c r="B16" s="296" t="s">
        <v>993</v>
      </c>
      <c r="C16" s="298" t="s">
        <v>994</v>
      </c>
      <c r="D16" s="183">
        <v>2496</v>
      </c>
      <c r="E16" s="268"/>
      <c r="F16" s="268"/>
      <c r="G16" s="183">
        <v>61</v>
      </c>
      <c r="H16" s="268"/>
      <c r="I16" s="268"/>
      <c r="J16" s="183">
        <v>-13</v>
      </c>
      <c r="K16" s="268"/>
      <c r="L16" s="268"/>
      <c r="M16" s="183">
        <v>-34</v>
      </c>
      <c r="N16" s="268"/>
      <c r="O16" s="268"/>
      <c r="P16" s="183">
        <v>-2</v>
      </c>
      <c r="Q16" s="183">
        <v>1543</v>
      </c>
      <c r="R16" s="183">
        <v>19</v>
      </c>
    </row>
    <row r="17" spans="2:18" x14ac:dyDescent="0.3">
      <c r="B17" s="296" t="s">
        <v>995</v>
      </c>
      <c r="C17" s="297" t="s">
        <v>996</v>
      </c>
      <c r="D17" s="183">
        <v>9460</v>
      </c>
      <c r="E17" s="268"/>
      <c r="F17" s="268"/>
      <c r="G17" s="183">
        <v>92</v>
      </c>
      <c r="H17" s="268"/>
      <c r="I17" s="268"/>
      <c r="J17" s="183">
        <v>-23</v>
      </c>
      <c r="K17" s="268"/>
      <c r="L17" s="268"/>
      <c r="M17" s="183">
        <v>-22</v>
      </c>
      <c r="N17" s="268"/>
      <c r="O17" s="268"/>
      <c r="P17" s="183">
        <v>-7</v>
      </c>
      <c r="Q17" s="183">
        <v>5840</v>
      </c>
      <c r="R17" s="183">
        <v>62</v>
      </c>
    </row>
    <row r="18" spans="2:18" x14ac:dyDescent="0.3">
      <c r="B18" s="295" t="s">
        <v>997</v>
      </c>
      <c r="C18" s="217" t="s">
        <v>998</v>
      </c>
      <c r="D18" s="183">
        <v>7600</v>
      </c>
      <c r="E18" s="268"/>
      <c r="F18" s="268"/>
      <c r="G18" s="183">
        <v>0</v>
      </c>
      <c r="H18" s="268"/>
      <c r="I18" s="268"/>
      <c r="J18" s="183">
        <v>0</v>
      </c>
      <c r="K18" s="268"/>
      <c r="L18" s="268"/>
      <c r="M18" s="183">
        <v>0</v>
      </c>
      <c r="N18" s="268"/>
      <c r="O18" s="268"/>
      <c r="P18" s="183">
        <v>0</v>
      </c>
      <c r="Q18" s="183">
        <v>0</v>
      </c>
      <c r="R18" s="183">
        <v>0</v>
      </c>
    </row>
    <row r="19" spans="2:18" x14ac:dyDescent="0.3">
      <c r="B19" s="296" t="s">
        <v>999</v>
      </c>
      <c r="C19" s="297" t="s">
        <v>984</v>
      </c>
      <c r="D19" s="183">
        <v>0</v>
      </c>
      <c r="E19" s="268"/>
      <c r="F19" s="268"/>
      <c r="G19" s="183">
        <v>0</v>
      </c>
      <c r="H19" s="268"/>
      <c r="I19" s="268"/>
      <c r="J19" s="183">
        <v>0</v>
      </c>
      <c r="K19" s="268"/>
      <c r="L19" s="268"/>
      <c r="M19" s="183">
        <v>0</v>
      </c>
      <c r="N19" s="268"/>
      <c r="O19" s="268"/>
      <c r="P19" s="183">
        <v>0</v>
      </c>
      <c r="Q19" s="183">
        <v>0</v>
      </c>
      <c r="R19" s="183">
        <v>0</v>
      </c>
    </row>
    <row r="20" spans="2:18" x14ac:dyDescent="0.3">
      <c r="B20" s="296" t="s">
        <v>1000</v>
      </c>
      <c r="C20" s="297" t="s">
        <v>986</v>
      </c>
      <c r="D20" s="183">
        <v>1572</v>
      </c>
      <c r="E20" s="268"/>
      <c r="F20" s="268"/>
      <c r="G20" s="183">
        <v>0</v>
      </c>
      <c r="H20" s="268"/>
      <c r="I20" s="268"/>
      <c r="J20" s="183">
        <v>0</v>
      </c>
      <c r="K20" s="268"/>
      <c r="L20" s="268"/>
      <c r="M20" s="183">
        <v>0</v>
      </c>
      <c r="N20" s="268"/>
      <c r="O20" s="268"/>
      <c r="P20" s="183">
        <v>0</v>
      </c>
      <c r="Q20" s="183">
        <v>0</v>
      </c>
      <c r="R20" s="183">
        <v>0</v>
      </c>
    </row>
    <row r="21" spans="2:18" x14ac:dyDescent="0.3">
      <c r="B21" s="296" t="s">
        <v>1001</v>
      </c>
      <c r="C21" s="297" t="s">
        <v>988</v>
      </c>
      <c r="D21" s="183">
        <v>3698</v>
      </c>
      <c r="E21" s="268"/>
      <c r="F21" s="268"/>
      <c r="G21" s="183">
        <v>0</v>
      </c>
      <c r="H21" s="268"/>
      <c r="I21" s="268"/>
      <c r="J21" s="183">
        <v>0</v>
      </c>
      <c r="K21" s="268"/>
      <c r="L21" s="268"/>
      <c r="M21" s="183">
        <v>0</v>
      </c>
      <c r="N21" s="268"/>
      <c r="O21" s="268"/>
      <c r="P21" s="183">
        <v>0</v>
      </c>
      <c r="Q21" s="183">
        <v>0</v>
      </c>
      <c r="R21" s="183">
        <v>0</v>
      </c>
    </row>
    <row r="22" spans="2:18" ht="33" x14ac:dyDescent="0.3">
      <c r="B22" s="296" t="s">
        <v>1002</v>
      </c>
      <c r="C22" s="297" t="s">
        <v>990</v>
      </c>
      <c r="D22" s="183">
        <v>2331</v>
      </c>
      <c r="E22" s="268"/>
      <c r="F22" s="268"/>
      <c r="G22" s="183">
        <v>0</v>
      </c>
      <c r="H22" s="268"/>
      <c r="I22" s="268"/>
      <c r="J22" s="183">
        <v>0</v>
      </c>
      <c r="K22" s="268"/>
      <c r="L22" s="268"/>
      <c r="M22" s="183">
        <v>0</v>
      </c>
      <c r="N22" s="268"/>
      <c r="O22" s="268"/>
      <c r="P22" s="183">
        <v>0</v>
      </c>
      <c r="Q22" s="183">
        <v>0</v>
      </c>
      <c r="R22" s="183">
        <v>0</v>
      </c>
    </row>
    <row r="23" spans="2:18" x14ac:dyDescent="0.3">
      <c r="B23" s="296" t="s">
        <v>1003</v>
      </c>
      <c r="C23" s="297" t="s">
        <v>992</v>
      </c>
      <c r="D23" s="183">
        <v>0</v>
      </c>
      <c r="E23" s="268"/>
      <c r="F23" s="268"/>
      <c r="G23" s="183">
        <v>0</v>
      </c>
      <c r="H23" s="268"/>
      <c r="I23" s="268"/>
      <c r="J23" s="183">
        <v>0</v>
      </c>
      <c r="K23" s="268"/>
      <c r="L23" s="268"/>
      <c r="M23" s="183">
        <v>0</v>
      </c>
      <c r="N23" s="268"/>
      <c r="O23" s="268"/>
      <c r="P23" s="183">
        <v>0</v>
      </c>
      <c r="Q23" s="183">
        <v>0</v>
      </c>
      <c r="R23" s="183">
        <v>0</v>
      </c>
    </row>
    <row r="24" spans="2:18" x14ac:dyDescent="0.3">
      <c r="B24" s="295" t="s">
        <v>1004</v>
      </c>
      <c r="C24" s="217" t="s">
        <v>797</v>
      </c>
      <c r="D24" s="183">
        <v>4471</v>
      </c>
      <c r="E24" s="268"/>
      <c r="F24" s="268"/>
      <c r="G24" s="183">
        <v>19</v>
      </c>
      <c r="H24" s="268"/>
      <c r="I24" s="268"/>
      <c r="J24" s="183">
        <v>9</v>
      </c>
      <c r="K24" s="268"/>
      <c r="L24" s="268"/>
      <c r="M24" s="183">
        <v>9</v>
      </c>
      <c r="N24" s="268"/>
      <c r="O24" s="268"/>
      <c r="P24" s="302"/>
      <c r="Q24" s="183">
        <v>88</v>
      </c>
      <c r="R24" s="183">
        <v>3</v>
      </c>
    </row>
    <row r="25" spans="2:18" x14ac:dyDescent="0.3">
      <c r="B25" s="296" t="s">
        <v>1005</v>
      </c>
      <c r="C25" s="297" t="s">
        <v>984</v>
      </c>
      <c r="D25" s="183">
        <v>0</v>
      </c>
      <c r="E25" s="268"/>
      <c r="F25" s="268"/>
      <c r="G25" s="183">
        <v>0</v>
      </c>
      <c r="H25" s="268"/>
      <c r="I25" s="268"/>
      <c r="J25" s="183">
        <v>0</v>
      </c>
      <c r="K25" s="268"/>
      <c r="L25" s="268"/>
      <c r="M25" s="183">
        <v>0</v>
      </c>
      <c r="N25" s="268"/>
      <c r="O25" s="268"/>
      <c r="P25" s="302"/>
      <c r="Q25" s="183">
        <v>0</v>
      </c>
      <c r="R25" s="183">
        <v>0</v>
      </c>
    </row>
    <row r="26" spans="2:18" x14ac:dyDescent="0.3">
      <c r="B26" s="296" t="s">
        <v>1006</v>
      </c>
      <c r="C26" s="297" t="s">
        <v>986</v>
      </c>
      <c r="D26" s="183">
        <v>3</v>
      </c>
      <c r="E26" s="268"/>
      <c r="F26" s="268"/>
      <c r="G26" s="183">
        <v>0</v>
      </c>
      <c r="H26" s="268"/>
      <c r="I26" s="268"/>
      <c r="J26" s="183">
        <v>0</v>
      </c>
      <c r="K26" s="268"/>
      <c r="L26" s="268"/>
      <c r="M26" s="183">
        <v>0</v>
      </c>
      <c r="N26" s="268"/>
      <c r="O26" s="268"/>
      <c r="P26" s="302"/>
      <c r="Q26" s="183">
        <v>0</v>
      </c>
      <c r="R26" s="183">
        <v>0</v>
      </c>
    </row>
    <row r="27" spans="2:18" x14ac:dyDescent="0.3">
      <c r="B27" s="296" t="s">
        <v>1007</v>
      </c>
      <c r="C27" s="297" t="s">
        <v>988</v>
      </c>
      <c r="D27" s="183">
        <v>2</v>
      </c>
      <c r="E27" s="268"/>
      <c r="F27" s="268"/>
      <c r="G27" s="183">
        <v>0</v>
      </c>
      <c r="H27" s="268"/>
      <c r="I27" s="268"/>
      <c r="J27" s="183">
        <v>0</v>
      </c>
      <c r="K27" s="268"/>
      <c r="L27" s="268"/>
      <c r="M27" s="183">
        <v>0</v>
      </c>
      <c r="N27" s="268"/>
      <c r="O27" s="268"/>
      <c r="P27" s="302"/>
      <c r="Q27" s="183">
        <v>0</v>
      </c>
      <c r="R27" s="183">
        <v>0</v>
      </c>
    </row>
    <row r="28" spans="2:18" ht="33" x14ac:dyDescent="0.3">
      <c r="B28" s="296" t="s">
        <v>1008</v>
      </c>
      <c r="C28" s="297" t="s">
        <v>990</v>
      </c>
      <c r="D28" s="183">
        <v>511</v>
      </c>
      <c r="E28" s="268"/>
      <c r="F28" s="268"/>
      <c r="G28" s="183">
        <v>1</v>
      </c>
      <c r="H28" s="268"/>
      <c r="I28" s="268"/>
      <c r="J28" s="183">
        <v>1</v>
      </c>
      <c r="K28" s="268"/>
      <c r="L28" s="268"/>
      <c r="M28" s="183">
        <v>1</v>
      </c>
      <c r="N28" s="268"/>
      <c r="O28" s="268"/>
      <c r="P28" s="302"/>
      <c r="Q28" s="183">
        <v>0</v>
      </c>
      <c r="R28" s="183">
        <v>0</v>
      </c>
    </row>
    <row r="29" spans="2:18" x14ac:dyDescent="0.3">
      <c r="B29" s="296" t="s">
        <v>1009</v>
      </c>
      <c r="C29" s="297" t="s">
        <v>992</v>
      </c>
      <c r="D29" s="183">
        <v>2611</v>
      </c>
      <c r="E29" s="268"/>
      <c r="F29" s="268"/>
      <c r="G29" s="183">
        <v>13</v>
      </c>
      <c r="H29" s="268"/>
      <c r="I29" s="268"/>
      <c r="J29" s="183">
        <v>6</v>
      </c>
      <c r="K29" s="268"/>
      <c r="L29" s="268"/>
      <c r="M29" s="183">
        <v>4</v>
      </c>
      <c r="N29" s="268"/>
      <c r="O29" s="268"/>
      <c r="P29" s="302"/>
      <c r="Q29" s="183">
        <v>82</v>
      </c>
      <c r="R29" s="183">
        <v>3</v>
      </c>
    </row>
    <row r="30" spans="2:18" x14ac:dyDescent="0.3">
      <c r="B30" s="300" t="s">
        <v>1010</v>
      </c>
      <c r="C30" s="301" t="s">
        <v>996</v>
      </c>
      <c r="D30" s="187">
        <v>1344</v>
      </c>
      <c r="E30" s="369"/>
      <c r="F30" s="369"/>
      <c r="G30" s="187">
        <v>4</v>
      </c>
      <c r="H30" s="369"/>
      <c r="I30" s="369"/>
      <c r="J30" s="187">
        <v>2</v>
      </c>
      <c r="K30" s="369"/>
      <c r="L30" s="369"/>
      <c r="M30" s="187">
        <v>3</v>
      </c>
      <c r="N30" s="369"/>
      <c r="O30" s="369"/>
      <c r="P30" s="303"/>
      <c r="Q30" s="187">
        <v>6</v>
      </c>
      <c r="R30" s="187">
        <v>0</v>
      </c>
    </row>
    <row r="31" spans="2:18" x14ac:dyDescent="0.3">
      <c r="B31" s="289" t="s">
        <v>1011</v>
      </c>
      <c r="C31" s="285" t="s">
        <v>666</v>
      </c>
      <c r="D31" s="286">
        <v>32453</v>
      </c>
      <c r="E31" s="198"/>
      <c r="F31" s="198"/>
      <c r="G31" s="286">
        <v>320</v>
      </c>
      <c r="H31" s="198"/>
      <c r="I31" s="198"/>
      <c r="J31" s="286">
        <v>-87</v>
      </c>
      <c r="K31" s="198"/>
      <c r="L31" s="198"/>
      <c r="M31" s="286">
        <v>-128</v>
      </c>
      <c r="N31" s="198"/>
      <c r="O31" s="198"/>
      <c r="P31" s="286">
        <v>-21</v>
      </c>
      <c r="Q31" s="286">
        <v>9177</v>
      </c>
      <c r="R31" s="286">
        <v>111</v>
      </c>
    </row>
    <row r="34" spans="2:18" ht="16.5" customHeight="1" x14ac:dyDescent="0.3">
      <c r="B34" s="751" t="s">
        <v>1012</v>
      </c>
      <c r="C34" s="750"/>
      <c r="D34" s="750"/>
      <c r="E34" s="750"/>
      <c r="F34" s="750"/>
      <c r="G34" s="750"/>
      <c r="H34" s="750"/>
      <c r="I34" s="750"/>
      <c r="J34" s="750"/>
      <c r="K34" s="287"/>
      <c r="L34" s="287"/>
      <c r="M34" s="287"/>
      <c r="N34" s="287"/>
      <c r="O34" s="287"/>
      <c r="P34" s="287"/>
      <c r="Q34" s="287"/>
      <c r="R34" s="287"/>
    </row>
    <row r="35" spans="2:18" x14ac:dyDescent="0.3">
      <c r="D35" s="735"/>
      <c r="E35" s="287"/>
      <c r="F35" s="287"/>
      <c r="G35" s="287"/>
      <c r="H35" s="287"/>
      <c r="I35" s="287"/>
      <c r="J35" s="287"/>
      <c r="K35" s="287"/>
      <c r="L35" s="287"/>
      <c r="M35" s="287"/>
      <c r="N35" s="287"/>
      <c r="O35" s="287"/>
      <c r="P35" s="287"/>
      <c r="Q35" s="287"/>
      <c r="R35" s="287"/>
    </row>
    <row r="36" spans="2:18" x14ac:dyDescent="0.3">
      <c r="D36" s="735"/>
      <c r="E36" s="287"/>
      <c r="F36" s="287"/>
      <c r="G36" s="287"/>
      <c r="H36" s="287"/>
      <c r="I36" s="287"/>
      <c r="J36" s="287"/>
      <c r="K36" s="287"/>
      <c r="L36" s="287"/>
      <c r="M36" s="287"/>
      <c r="N36" s="287"/>
      <c r="O36" s="287"/>
      <c r="P36" s="287"/>
      <c r="Q36" s="287"/>
      <c r="R36" s="287"/>
    </row>
    <row r="37" spans="2:18" x14ac:dyDescent="0.3">
      <c r="D37" s="735"/>
      <c r="E37" s="287"/>
      <c r="F37" s="287"/>
      <c r="G37" s="287"/>
      <c r="H37" s="287"/>
      <c r="I37" s="287"/>
      <c r="J37" s="287"/>
      <c r="K37" s="287"/>
      <c r="L37" s="287"/>
      <c r="M37" s="287"/>
      <c r="N37" s="287"/>
      <c r="O37" s="287"/>
      <c r="P37" s="287"/>
      <c r="Q37" s="287"/>
      <c r="R37" s="287"/>
    </row>
    <row r="38" spans="2:18" x14ac:dyDescent="0.3">
      <c r="D38" s="735"/>
      <c r="E38" s="287"/>
      <c r="F38" s="287"/>
      <c r="G38" s="287"/>
      <c r="H38" s="287"/>
      <c r="I38" s="287"/>
      <c r="J38" s="287"/>
      <c r="K38" s="287"/>
      <c r="L38" s="287"/>
      <c r="M38" s="287"/>
      <c r="N38" s="287"/>
      <c r="O38" s="287"/>
      <c r="P38" s="287"/>
      <c r="Q38" s="287"/>
      <c r="R38" s="287"/>
    </row>
    <row r="39" spans="2:18" x14ac:dyDescent="0.3">
      <c r="D39" s="735"/>
      <c r="E39" s="287"/>
      <c r="F39" s="287"/>
      <c r="G39" s="287"/>
      <c r="H39" s="287"/>
      <c r="I39" s="287"/>
      <c r="J39" s="287"/>
      <c r="K39" s="287"/>
      <c r="L39" s="287"/>
      <c r="M39" s="287"/>
      <c r="N39" s="287"/>
      <c r="O39" s="287"/>
      <c r="P39" s="287"/>
      <c r="Q39" s="287"/>
      <c r="R39" s="287"/>
    </row>
    <row r="40" spans="2:18" x14ac:dyDescent="0.3">
      <c r="D40" s="735"/>
      <c r="E40" s="287"/>
      <c r="F40" s="287"/>
      <c r="G40" s="287"/>
      <c r="H40" s="287"/>
      <c r="I40" s="287"/>
      <c r="J40" s="287"/>
      <c r="K40" s="287"/>
      <c r="L40" s="287"/>
      <c r="M40" s="287"/>
      <c r="N40" s="287"/>
      <c r="O40" s="287"/>
      <c r="P40" s="287"/>
      <c r="Q40" s="287"/>
      <c r="R40" s="287"/>
    </row>
    <row r="41" spans="2:18" x14ac:dyDescent="0.3">
      <c r="D41" s="735"/>
      <c r="E41" s="287"/>
      <c r="F41" s="287"/>
      <c r="G41" s="287"/>
      <c r="H41" s="287"/>
      <c r="I41" s="287"/>
      <c r="J41" s="287"/>
      <c r="K41" s="287"/>
      <c r="L41" s="287"/>
      <c r="M41" s="287"/>
      <c r="N41" s="287"/>
      <c r="O41" s="287"/>
      <c r="P41" s="287"/>
      <c r="Q41" s="287"/>
      <c r="R41" s="287"/>
    </row>
    <row r="42" spans="2:18" x14ac:dyDescent="0.3">
      <c r="D42" s="735"/>
      <c r="E42" s="287"/>
      <c r="F42" s="287"/>
      <c r="G42" s="287"/>
      <c r="H42" s="287"/>
      <c r="I42" s="287"/>
      <c r="J42" s="287"/>
      <c r="K42" s="287"/>
      <c r="L42" s="287"/>
      <c r="M42" s="287"/>
      <c r="N42" s="287"/>
      <c r="O42" s="287"/>
      <c r="P42" s="287"/>
      <c r="Q42" s="287"/>
      <c r="R42" s="287"/>
    </row>
    <row r="43" spans="2:18" x14ac:dyDescent="0.3">
      <c r="D43" s="735"/>
      <c r="E43" s="287"/>
      <c r="F43" s="287"/>
      <c r="G43" s="287"/>
      <c r="H43" s="287"/>
      <c r="I43" s="287"/>
      <c r="J43" s="287"/>
      <c r="K43" s="287"/>
      <c r="L43" s="287"/>
      <c r="M43" s="287"/>
      <c r="N43" s="287"/>
      <c r="O43" s="287"/>
      <c r="P43" s="287"/>
      <c r="Q43" s="287"/>
      <c r="R43" s="287"/>
    </row>
    <row r="44" spans="2:18" x14ac:dyDescent="0.3">
      <c r="D44" s="735"/>
      <c r="E44" s="287"/>
      <c r="F44" s="287"/>
      <c r="G44" s="287"/>
      <c r="H44" s="287"/>
      <c r="I44" s="287"/>
      <c r="J44" s="287"/>
      <c r="K44" s="287"/>
      <c r="L44" s="287"/>
      <c r="M44" s="287"/>
      <c r="N44" s="287"/>
      <c r="O44" s="287"/>
      <c r="P44" s="287"/>
      <c r="Q44" s="287"/>
      <c r="R44" s="287"/>
    </row>
    <row r="45" spans="2:18" x14ac:dyDescent="0.3">
      <c r="D45" s="735"/>
      <c r="E45" s="287"/>
      <c r="F45" s="287"/>
      <c r="G45" s="287"/>
      <c r="H45" s="287"/>
      <c r="I45" s="287"/>
      <c r="J45" s="287"/>
      <c r="K45" s="287"/>
      <c r="L45" s="287"/>
      <c r="M45" s="287"/>
      <c r="N45" s="287"/>
      <c r="O45" s="287"/>
      <c r="P45" s="287"/>
      <c r="Q45" s="287"/>
      <c r="R45" s="287"/>
    </row>
    <row r="46" spans="2:18" x14ac:dyDescent="0.3">
      <c r="D46" s="735"/>
      <c r="E46" s="287"/>
      <c r="F46" s="287"/>
      <c r="G46" s="287"/>
      <c r="H46" s="287"/>
      <c r="I46" s="287"/>
      <c r="J46" s="287"/>
      <c r="K46" s="287"/>
      <c r="L46" s="287"/>
      <c r="M46" s="287"/>
      <c r="N46" s="287"/>
      <c r="O46" s="287"/>
      <c r="P46" s="287"/>
      <c r="Q46" s="287"/>
      <c r="R46" s="287"/>
    </row>
    <row r="47" spans="2:18" x14ac:dyDescent="0.3">
      <c r="D47" s="735"/>
      <c r="E47" s="287"/>
      <c r="F47" s="287"/>
      <c r="G47" s="287"/>
      <c r="H47" s="287"/>
      <c r="I47" s="287"/>
      <c r="J47" s="287"/>
      <c r="K47" s="287"/>
      <c r="L47" s="287"/>
      <c r="M47" s="287"/>
      <c r="N47" s="287"/>
      <c r="O47" s="287"/>
      <c r="P47" s="287"/>
      <c r="Q47" s="287"/>
      <c r="R47" s="287"/>
    </row>
    <row r="48" spans="2:18" x14ac:dyDescent="0.3">
      <c r="D48" s="735"/>
      <c r="E48" s="287"/>
      <c r="F48" s="287"/>
      <c r="G48" s="287"/>
      <c r="H48" s="287"/>
      <c r="I48" s="287"/>
      <c r="J48" s="287"/>
      <c r="K48" s="287"/>
      <c r="L48" s="287"/>
      <c r="M48" s="287"/>
      <c r="N48" s="287"/>
      <c r="O48" s="287"/>
      <c r="P48" s="287"/>
      <c r="Q48" s="287"/>
      <c r="R48" s="287"/>
    </row>
    <row r="49" spans="4:18" x14ac:dyDescent="0.3">
      <c r="D49" s="735"/>
      <c r="E49" s="287"/>
      <c r="F49" s="287"/>
      <c r="G49" s="287"/>
      <c r="H49" s="287"/>
      <c r="I49" s="287"/>
      <c r="J49" s="287"/>
      <c r="K49" s="287"/>
      <c r="L49" s="287"/>
      <c r="M49" s="287"/>
      <c r="N49" s="287"/>
      <c r="O49" s="287"/>
      <c r="P49" s="287"/>
      <c r="Q49" s="287"/>
      <c r="R49" s="287"/>
    </row>
    <row r="50" spans="4:18" x14ac:dyDescent="0.3">
      <c r="D50" s="735"/>
      <c r="E50" s="287"/>
      <c r="F50" s="287"/>
      <c r="G50" s="287"/>
      <c r="H50" s="287"/>
      <c r="I50" s="287"/>
      <c r="J50" s="287"/>
      <c r="K50" s="287"/>
      <c r="L50" s="287"/>
      <c r="M50" s="287"/>
      <c r="N50" s="287"/>
      <c r="O50" s="287"/>
      <c r="P50" s="287"/>
      <c r="Q50" s="287"/>
      <c r="R50" s="287"/>
    </row>
    <row r="51" spans="4:18" x14ac:dyDescent="0.3">
      <c r="D51" s="735"/>
      <c r="E51" s="287"/>
      <c r="F51" s="287"/>
      <c r="G51" s="287"/>
      <c r="H51" s="287"/>
      <c r="I51" s="287"/>
      <c r="J51" s="287"/>
      <c r="K51" s="287"/>
      <c r="L51" s="287"/>
      <c r="M51" s="287"/>
      <c r="N51" s="287"/>
      <c r="O51" s="287"/>
      <c r="P51" s="287"/>
      <c r="Q51" s="287"/>
      <c r="R51" s="287"/>
    </row>
    <row r="52" spans="4:18" x14ac:dyDescent="0.3">
      <c r="D52" s="735"/>
      <c r="E52" s="287"/>
      <c r="F52" s="287"/>
      <c r="G52" s="287"/>
      <c r="H52" s="287"/>
      <c r="I52" s="287"/>
      <c r="J52" s="287"/>
      <c r="K52" s="287"/>
      <c r="L52" s="287"/>
      <c r="M52" s="287"/>
      <c r="N52" s="287"/>
      <c r="O52" s="287"/>
      <c r="P52" s="287"/>
      <c r="Q52" s="287"/>
      <c r="R52" s="287"/>
    </row>
    <row r="53" spans="4:18" x14ac:dyDescent="0.3">
      <c r="D53" s="735"/>
      <c r="E53" s="287"/>
      <c r="F53" s="287"/>
      <c r="G53" s="287"/>
      <c r="H53" s="287"/>
      <c r="I53" s="287"/>
      <c r="J53" s="287"/>
      <c r="K53" s="287"/>
      <c r="L53" s="287"/>
      <c r="M53" s="287"/>
      <c r="N53" s="287"/>
      <c r="O53" s="287"/>
      <c r="P53" s="287"/>
      <c r="Q53" s="287"/>
      <c r="R53" s="287"/>
    </row>
    <row r="54" spans="4:18" x14ac:dyDescent="0.3">
      <c r="D54" s="735"/>
      <c r="E54" s="287"/>
      <c r="F54" s="287"/>
      <c r="G54" s="287"/>
      <c r="H54" s="287"/>
      <c r="I54" s="287"/>
      <c r="J54" s="287"/>
      <c r="K54" s="287"/>
      <c r="L54" s="287"/>
      <c r="M54" s="287"/>
      <c r="N54" s="287"/>
      <c r="O54" s="287"/>
      <c r="P54" s="287"/>
      <c r="Q54" s="287"/>
      <c r="R54" s="287"/>
    </row>
    <row r="55" spans="4:18" x14ac:dyDescent="0.3">
      <c r="D55" s="735"/>
      <c r="E55" s="287"/>
      <c r="F55" s="287"/>
      <c r="G55" s="287"/>
      <c r="H55" s="287"/>
      <c r="I55" s="287"/>
      <c r="J55" s="287"/>
      <c r="K55" s="287"/>
      <c r="L55" s="287"/>
      <c r="M55" s="287"/>
      <c r="N55" s="287"/>
      <c r="O55" s="287"/>
      <c r="P55" s="287"/>
      <c r="Q55" s="287"/>
      <c r="R55" s="287"/>
    </row>
    <row r="137" ht="15" customHeight="1" x14ac:dyDescent="0.3"/>
    <row r="138" ht="15" customHeight="1" x14ac:dyDescent="0.3"/>
    <row r="139" ht="15.75" customHeight="1" x14ac:dyDescent="0.3"/>
    <row r="140" ht="15.75" customHeight="1" x14ac:dyDescent="0.3"/>
    <row r="144" ht="60" customHeight="1" x14ac:dyDescent="0.3"/>
    <row r="145" ht="24" customHeight="1" x14ac:dyDescent="0.3"/>
    <row r="146" ht="24" customHeight="1" x14ac:dyDescent="0.3"/>
    <row r="147" ht="15.75" customHeight="1" x14ac:dyDescent="0.3"/>
    <row r="148" ht="24" customHeight="1" x14ac:dyDescent="0.3"/>
  </sheetData>
  <mergeCells count="8">
    <mergeCell ref="D6:I6"/>
    <mergeCell ref="J6:O6"/>
    <mergeCell ref="Q6:R6"/>
    <mergeCell ref="D7:F7"/>
    <mergeCell ref="G7:I7"/>
    <mergeCell ref="J7:L7"/>
    <mergeCell ref="M7:O7"/>
    <mergeCell ref="P6:P8"/>
  </mergeCells>
  <pageMargins left="0.7" right="0.7" top="0.75" bottom="0.75" header="0.3" footer="0.3"/>
  <pageSetup paperSize="9" scale="50" orientation="landscape" r:id="rId1"/>
  <ignoredErrors>
    <ignoredError sqref="B9:B31"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53E2F-B029-4A7D-9246-11AA16EE9B01}">
  <sheetPr codeName="Tabelle21">
    <tabColor rgb="FFB1D7CD"/>
    <pageSetUpPr fitToPage="1"/>
  </sheetPr>
  <dimension ref="B2:I10"/>
  <sheetViews>
    <sheetView showGridLines="0" zoomScaleNormal="100" workbookViewId="0">
      <selection activeCell="I8" sqref="I8"/>
    </sheetView>
  </sheetViews>
  <sheetFormatPr baseColWidth="10" defaultColWidth="9.140625" defaultRowHeight="16.5" x14ac:dyDescent="0.3"/>
  <cols>
    <col min="1" max="1" width="5.7109375" style="4" customWidth="1"/>
    <col min="2" max="2" width="6.140625" style="4" customWidth="1"/>
    <col min="3" max="3" width="27" style="4" customWidth="1"/>
    <col min="4" max="9" width="15.7109375" style="4" customWidth="1"/>
    <col min="10" max="16384" width="9.140625" style="4"/>
  </cols>
  <sheetData>
    <row r="2" spans="2:9" x14ac:dyDescent="0.3">
      <c r="B2" s="61" t="s">
        <v>1013</v>
      </c>
    </row>
    <row r="3" spans="2:9" x14ac:dyDescent="0.3">
      <c r="B3" s="4" t="str">
        <f>Stichtag &amp; Einheit_Mio</f>
        <v>31.12.2023 - in Mio. €</v>
      </c>
    </row>
    <row r="5" spans="2:9" x14ac:dyDescent="0.3">
      <c r="B5" s="304"/>
      <c r="D5" s="138" t="s">
        <v>153</v>
      </c>
      <c r="E5" s="138" t="s">
        <v>154</v>
      </c>
      <c r="F5" s="138" t="s">
        <v>155</v>
      </c>
      <c r="G5" s="138" t="s">
        <v>191</v>
      </c>
      <c r="H5" s="138" t="s">
        <v>192</v>
      </c>
      <c r="I5" s="138" t="s">
        <v>253</v>
      </c>
    </row>
    <row r="6" spans="2:9" x14ac:dyDescent="0.3">
      <c r="D6" s="985" t="s">
        <v>1014</v>
      </c>
      <c r="E6" s="985"/>
      <c r="F6" s="985"/>
      <c r="G6" s="985"/>
      <c r="H6" s="985"/>
      <c r="I6" s="985"/>
    </row>
    <row r="7" spans="2:9" ht="42" customHeight="1" x14ac:dyDescent="0.3">
      <c r="B7" s="81"/>
      <c r="C7" s="81"/>
      <c r="D7" s="96" t="s">
        <v>1015</v>
      </c>
      <c r="E7" s="96" t="s">
        <v>1016</v>
      </c>
      <c r="F7" s="96" t="s">
        <v>1017</v>
      </c>
      <c r="G7" s="96" t="s">
        <v>1018</v>
      </c>
      <c r="H7" s="96" t="s">
        <v>1019</v>
      </c>
      <c r="I7" s="96" t="s">
        <v>666</v>
      </c>
    </row>
    <row r="8" spans="2:9" x14ac:dyDescent="0.3">
      <c r="B8" s="139">
        <v>1</v>
      </c>
      <c r="C8" s="305" t="s">
        <v>983</v>
      </c>
      <c r="D8" s="306">
        <v>1138</v>
      </c>
      <c r="E8" s="306">
        <v>3320</v>
      </c>
      <c r="F8" s="306">
        <v>6584</v>
      </c>
      <c r="G8" s="306">
        <v>9058</v>
      </c>
      <c r="H8" s="306">
        <v>0</v>
      </c>
      <c r="I8" s="306">
        <v>20100</v>
      </c>
    </row>
    <row r="9" spans="2:9" x14ac:dyDescent="0.3">
      <c r="B9" s="68">
        <v>2</v>
      </c>
      <c r="C9" s="158" t="s">
        <v>998</v>
      </c>
      <c r="D9" s="185">
        <v>0</v>
      </c>
      <c r="E9" s="185">
        <v>215</v>
      </c>
      <c r="F9" s="185">
        <v>2205</v>
      </c>
      <c r="G9" s="185">
        <v>5181</v>
      </c>
      <c r="H9" s="185">
        <v>0</v>
      </c>
      <c r="I9" s="185">
        <v>7600</v>
      </c>
    </row>
    <row r="10" spans="2:9" x14ac:dyDescent="0.3">
      <c r="B10" s="116">
        <v>3</v>
      </c>
      <c r="C10" s="307" t="s">
        <v>666</v>
      </c>
      <c r="D10" s="186">
        <v>1138</v>
      </c>
      <c r="E10" s="186">
        <v>3534</v>
      </c>
      <c r="F10" s="186">
        <v>8789</v>
      </c>
      <c r="G10" s="186">
        <v>14239</v>
      </c>
      <c r="H10" s="186">
        <v>0</v>
      </c>
      <c r="I10" s="186">
        <v>27700</v>
      </c>
    </row>
  </sheetData>
  <mergeCells count="1">
    <mergeCell ref="D6:I6"/>
  </mergeCells>
  <pageMargins left="0.7" right="0.7" top="0.75" bottom="0.75" header="0.3" footer="0.3"/>
  <pageSetup paperSize="9" scale="99" orientation="landscape" verticalDpi="200"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2">
    <tabColor rgb="FFB1D7CD"/>
  </sheetPr>
  <dimension ref="B2:J16"/>
  <sheetViews>
    <sheetView showGridLines="0" zoomScaleNormal="100" workbookViewId="0"/>
  </sheetViews>
  <sheetFormatPr baseColWidth="10" defaultColWidth="9.140625" defaultRowHeight="16.5" x14ac:dyDescent="0.3"/>
  <cols>
    <col min="1" max="1" width="5.7109375" style="283" customWidth="1"/>
    <col min="2" max="2" width="5.140625" style="283" customWidth="1"/>
    <col min="3" max="3" width="53.28515625" style="283" customWidth="1"/>
    <col min="4" max="4" width="25.140625" style="283" customWidth="1"/>
    <col min="5" max="5" width="9.140625" style="283"/>
    <col min="6" max="6" width="21.85546875" style="283" customWidth="1"/>
    <col min="7" max="16384" width="9.140625" style="283"/>
  </cols>
  <sheetData>
    <row r="2" spans="2:10" x14ac:dyDescent="0.3">
      <c r="B2" s="986" t="s">
        <v>1020</v>
      </c>
      <c r="C2" s="986"/>
      <c r="D2" s="986"/>
      <c r="E2" s="986"/>
      <c r="F2" s="986"/>
    </row>
    <row r="3" spans="2:10" x14ac:dyDescent="0.3">
      <c r="B3" s="4" t="str">
        <f>Stichtag &amp; Einheit_Mio</f>
        <v>31.12.2023 - in Mio. €</v>
      </c>
    </row>
    <row r="4" spans="2:10" x14ac:dyDescent="0.3">
      <c r="B4" s="4"/>
    </row>
    <row r="5" spans="2:10" x14ac:dyDescent="0.3">
      <c r="D5" s="288" t="s">
        <v>153</v>
      </c>
    </row>
    <row r="6" spans="2:10" x14ac:dyDescent="0.3">
      <c r="B6" s="312"/>
      <c r="C6" s="312"/>
      <c r="D6" s="313" t="s">
        <v>1021</v>
      </c>
    </row>
    <row r="7" spans="2:10" x14ac:dyDescent="0.3">
      <c r="B7" s="314" t="s">
        <v>667</v>
      </c>
      <c r="C7" s="315" t="s">
        <v>1022</v>
      </c>
      <c r="D7" s="737">
        <v>273</v>
      </c>
    </row>
    <row r="8" spans="2:10" x14ac:dyDescent="0.3">
      <c r="B8" s="316" t="s">
        <v>735</v>
      </c>
      <c r="C8" s="317" t="s">
        <v>1023</v>
      </c>
      <c r="D8" s="738">
        <v>138</v>
      </c>
    </row>
    <row r="9" spans="2:10" x14ac:dyDescent="0.3">
      <c r="B9" s="316" t="s">
        <v>985</v>
      </c>
      <c r="C9" s="912" t="s">
        <v>1024</v>
      </c>
      <c r="D9" s="738">
        <v>-110</v>
      </c>
    </row>
    <row r="10" spans="2:10" x14ac:dyDescent="0.3">
      <c r="B10" s="316" t="s">
        <v>987</v>
      </c>
      <c r="C10" s="318" t="s">
        <v>1025</v>
      </c>
      <c r="D10" s="738">
        <v>-36</v>
      </c>
    </row>
    <row r="11" spans="2:10" x14ac:dyDescent="0.3">
      <c r="B11" s="319" t="s">
        <v>989</v>
      </c>
      <c r="C11" s="320" t="s">
        <v>1026</v>
      </c>
      <c r="D11" s="739">
        <v>-74</v>
      </c>
    </row>
    <row r="12" spans="2:10" x14ac:dyDescent="0.3">
      <c r="B12" s="310" t="s">
        <v>991</v>
      </c>
      <c r="C12" s="308" t="s">
        <v>1027</v>
      </c>
      <c r="D12" s="740">
        <v>302</v>
      </c>
    </row>
    <row r="13" spans="2:10" x14ac:dyDescent="0.3">
      <c r="C13" s="309"/>
      <c r="D13" s="309"/>
    </row>
    <row r="14" spans="2:10" x14ac:dyDescent="0.3">
      <c r="B14" s="987"/>
      <c r="C14" s="987"/>
      <c r="D14" s="987"/>
    </row>
    <row r="16" spans="2:10" ht="17.25" customHeight="1" x14ac:dyDescent="0.3">
      <c r="B16" s="988"/>
      <c r="C16" s="989"/>
      <c r="D16" s="989"/>
      <c r="E16" s="989"/>
      <c r="F16" s="989"/>
      <c r="G16" s="989"/>
      <c r="H16" s="989"/>
      <c r="I16" s="989"/>
      <c r="J16" s="989"/>
    </row>
  </sheetData>
  <mergeCells count="3">
    <mergeCell ref="B2:F2"/>
    <mergeCell ref="B14:D14"/>
    <mergeCell ref="B16:J16"/>
  </mergeCells>
  <pageMargins left="0.7" right="0.7" top="0.75" bottom="0.75" header="0.3" footer="0.3"/>
  <pageSetup paperSize="9" fitToWidth="0" fitToHeight="0" orientation="landscape" horizontalDpi="1200" verticalDpi="1200" r:id="rId1"/>
  <ignoredErrors>
    <ignoredError sqref="B7:B9 B10:B12"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23">
    <tabColor rgb="FFB1D7CD"/>
    <pageSetUpPr fitToPage="1"/>
  </sheetPr>
  <dimension ref="B2:K33"/>
  <sheetViews>
    <sheetView showGridLines="0" topLeftCell="A6" zoomScaleNormal="100" workbookViewId="0">
      <selection activeCell="J10" sqref="J10"/>
    </sheetView>
  </sheetViews>
  <sheetFormatPr baseColWidth="10" defaultColWidth="9.140625" defaultRowHeight="16.5" x14ac:dyDescent="0.3"/>
  <cols>
    <col min="1" max="1" width="5.7109375" style="4" customWidth="1"/>
    <col min="2" max="2" width="9.140625" style="4"/>
    <col min="3" max="3" width="30" style="4" customWidth="1"/>
    <col min="4" max="10" width="15.7109375" style="4" customWidth="1"/>
    <col min="11" max="11" width="21.140625" style="4" customWidth="1"/>
    <col min="12" max="17" width="15" style="4" customWidth="1"/>
    <col min="18" max="16384" width="9.140625" style="4"/>
  </cols>
  <sheetData>
    <row r="2" spans="2:11" x14ac:dyDescent="0.3">
      <c r="B2" s="61" t="s">
        <v>1028</v>
      </c>
    </row>
    <row r="3" spans="2:11" x14ac:dyDescent="0.3">
      <c r="B3" s="4" t="str">
        <f>Stichtag &amp; Einheit_Mio</f>
        <v>31.12.2023 - in Mio. €</v>
      </c>
    </row>
    <row r="5" spans="2:11" x14ac:dyDescent="0.3">
      <c r="B5" s="135"/>
      <c r="C5" s="135"/>
      <c r="D5" s="16" t="s">
        <v>153</v>
      </c>
      <c r="E5" s="16" t="s">
        <v>154</v>
      </c>
      <c r="F5" s="16" t="s">
        <v>155</v>
      </c>
      <c r="G5" s="16" t="s">
        <v>191</v>
      </c>
      <c r="H5" s="16" t="s">
        <v>192</v>
      </c>
      <c r="I5" s="16" t="s">
        <v>253</v>
      </c>
      <c r="J5" s="16" t="s">
        <v>254</v>
      </c>
      <c r="K5" s="16" t="s">
        <v>960</v>
      </c>
    </row>
    <row r="6" spans="2:11" ht="64.5" customHeight="1" x14ac:dyDescent="0.3">
      <c r="B6" s="135"/>
      <c r="C6" s="135"/>
      <c r="D6" s="983" t="s">
        <v>1029</v>
      </c>
      <c r="E6" s="991"/>
      <c r="F6" s="991"/>
      <c r="G6" s="991"/>
      <c r="H6" s="990" t="s">
        <v>1030</v>
      </c>
      <c r="I6" s="990"/>
      <c r="J6" s="991" t="s">
        <v>1031</v>
      </c>
      <c r="K6" s="992"/>
    </row>
    <row r="7" spans="2:11" x14ac:dyDescent="0.3">
      <c r="B7" s="135"/>
      <c r="C7" s="135"/>
      <c r="D7" s="993" t="s">
        <v>1032</v>
      </c>
      <c r="E7" s="984" t="s">
        <v>1033</v>
      </c>
      <c r="F7" s="984"/>
      <c r="G7" s="984"/>
      <c r="H7" s="961" t="s">
        <v>1034</v>
      </c>
      <c r="I7" s="961" t="s">
        <v>1035</v>
      </c>
      <c r="J7" s="995"/>
      <c r="K7" s="961" t="s">
        <v>1036</v>
      </c>
    </row>
    <row r="8" spans="2:11" ht="85.5" customHeight="1" x14ac:dyDescent="0.3">
      <c r="B8" s="290"/>
      <c r="C8" s="290"/>
      <c r="D8" s="994"/>
      <c r="E8" s="291"/>
      <c r="F8" s="15" t="s">
        <v>1037</v>
      </c>
      <c r="G8" s="15" t="s">
        <v>1038</v>
      </c>
      <c r="H8" s="981"/>
      <c r="I8" s="981"/>
      <c r="J8" s="996"/>
      <c r="K8" s="981"/>
    </row>
    <row r="9" spans="2:11" ht="30" customHeight="1" x14ac:dyDescent="0.3">
      <c r="B9" s="293" t="s">
        <v>981</v>
      </c>
      <c r="C9" s="294" t="s">
        <v>982</v>
      </c>
      <c r="D9" s="323">
        <v>0</v>
      </c>
      <c r="E9" s="323">
        <v>0</v>
      </c>
      <c r="F9" s="323">
        <v>0</v>
      </c>
      <c r="G9" s="323">
        <v>0</v>
      </c>
      <c r="H9" s="323">
        <v>0</v>
      </c>
      <c r="I9" s="323">
        <v>0</v>
      </c>
      <c r="J9" s="323">
        <v>0</v>
      </c>
      <c r="K9" s="323">
        <v>0</v>
      </c>
    </row>
    <row r="10" spans="2:11" x14ac:dyDescent="0.3">
      <c r="B10" s="295" t="s">
        <v>667</v>
      </c>
      <c r="C10" s="217" t="s">
        <v>983</v>
      </c>
      <c r="D10" s="23">
        <v>175</v>
      </c>
      <c r="E10" s="23">
        <v>99</v>
      </c>
      <c r="F10" s="23">
        <v>99</v>
      </c>
      <c r="G10" s="23">
        <v>99</v>
      </c>
      <c r="H10" s="23">
        <v>-4</v>
      </c>
      <c r="I10" s="23">
        <v>-33</v>
      </c>
      <c r="J10" s="23">
        <v>102</v>
      </c>
      <c r="K10" s="23">
        <v>29</v>
      </c>
    </row>
    <row r="11" spans="2:11" x14ac:dyDescent="0.3">
      <c r="B11" s="296" t="s">
        <v>735</v>
      </c>
      <c r="C11" s="297" t="s">
        <v>984</v>
      </c>
      <c r="D11" s="23">
        <v>0</v>
      </c>
      <c r="E11" s="23">
        <v>0</v>
      </c>
      <c r="F11" s="23">
        <v>0</v>
      </c>
      <c r="G11" s="23">
        <v>0</v>
      </c>
      <c r="H11" s="23">
        <v>0</v>
      </c>
      <c r="I11" s="23">
        <v>0</v>
      </c>
      <c r="J11" s="23">
        <v>0</v>
      </c>
      <c r="K11" s="23">
        <v>0</v>
      </c>
    </row>
    <row r="12" spans="2:11" x14ac:dyDescent="0.3">
      <c r="B12" s="296" t="s">
        <v>985</v>
      </c>
      <c r="C12" s="297" t="s">
        <v>986</v>
      </c>
      <c r="D12" s="23">
        <v>0</v>
      </c>
      <c r="E12" s="23">
        <v>0</v>
      </c>
      <c r="F12" s="23">
        <v>0</v>
      </c>
      <c r="G12" s="23">
        <v>0</v>
      </c>
      <c r="H12" s="23">
        <v>0</v>
      </c>
      <c r="I12" s="23">
        <v>0</v>
      </c>
      <c r="J12" s="23">
        <v>0</v>
      </c>
      <c r="K12" s="23">
        <v>0</v>
      </c>
    </row>
    <row r="13" spans="2:11" x14ac:dyDescent="0.3">
      <c r="B13" s="296" t="s">
        <v>987</v>
      </c>
      <c r="C13" s="297" t="s">
        <v>988</v>
      </c>
      <c r="D13" s="23">
        <v>0</v>
      </c>
      <c r="E13" s="23">
        <v>0</v>
      </c>
      <c r="F13" s="23">
        <v>0</v>
      </c>
      <c r="G13" s="23">
        <v>0</v>
      </c>
      <c r="H13" s="23">
        <v>0</v>
      </c>
      <c r="I13" s="23">
        <v>0</v>
      </c>
      <c r="J13" s="23">
        <v>0</v>
      </c>
      <c r="K13" s="23">
        <v>0</v>
      </c>
    </row>
    <row r="14" spans="2:11" ht="33" x14ac:dyDescent="0.3">
      <c r="B14" s="296" t="s">
        <v>989</v>
      </c>
      <c r="C14" s="297" t="s">
        <v>990</v>
      </c>
      <c r="D14" s="23">
        <v>10</v>
      </c>
      <c r="E14" s="23">
        <v>23</v>
      </c>
      <c r="F14" s="23">
        <v>23</v>
      </c>
      <c r="G14" s="23">
        <v>23</v>
      </c>
      <c r="H14" s="23">
        <v>-1</v>
      </c>
      <c r="I14" s="23">
        <v>-13</v>
      </c>
      <c r="J14" s="23">
        <v>0</v>
      </c>
      <c r="K14" s="23">
        <v>0</v>
      </c>
    </row>
    <row r="15" spans="2:11" ht="33" x14ac:dyDescent="0.3">
      <c r="B15" s="296" t="s">
        <v>991</v>
      </c>
      <c r="C15" s="297" t="s">
        <v>992</v>
      </c>
      <c r="D15" s="23">
        <v>157</v>
      </c>
      <c r="E15" s="23">
        <v>72</v>
      </c>
      <c r="F15" s="23">
        <v>72</v>
      </c>
      <c r="G15" s="23">
        <v>72</v>
      </c>
      <c r="H15" s="23">
        <v>-4</v>
      </c>
      <c r="I15" s="23">
        <v>-19</v>
      </c>
      <c r="J15" s="23">
        <v>96</v>
      </c>
      <c r="K15" s="23">
        <v>26</v>
      </c>
    </row>
    <row r="16" spans="2:11" x14ac:dyDescent="0.3">
      <c r="B16" s="296" t="s">
        <v>993</v>
      </c>
      <c r="C16" s="297" t="s">
        <v>996</v>
      </c>
      <c r="D16" s="23">
        <v>8</v>
      </c>
      <c r="E16" s="23">
        <v>4</v>
      </c>
      <c r="F16" s="23">
        <v>4</v>
      </c>
      <c r="G16" s="23">
        <v>4</v>
      </c>
      <c r="H16" s="23">
        <v>0</v>
      </c>
      <c r="I16" s="23">
        <v>-1</v>
      </c>
      <c r="J16" s="23">
        <v>7</v>
      </c>
      <c r="K16" s="23">
        <v>3</v>
      </c>
    </row>
    <row r="17" spans="2:11" x14ac:dyDescent="0.3">
      <c r="B17" s="324" t="s">
        <v>995</v>
      </c>
      <c r="C17" s="217" t="s">
        <v>998</v>
      </c>
      <c r="D17" s="23">
        <v>0</v>
      </c>
      <c r="E17" s="23">
        <v>0</v>
      </c>
      <c r="F17" s="23">
        <v>0</v>
      </c>
      <c r="G17" s="23">
        <v>0</v>
      </c>
      <c r="H17" s="23">
        <v>0</v>
      </c>
      <c r="I17" s="23">
        <v>0</v>
      </c>
      <c r="J17" s="23">
        <v>0</v>
      </c>
      <c r="K17" s="23">
        <v>0</v>
      </c>
    </row>
    <row r="18" spans="2:11" x14ac:dyDescent="0.3">
      <c r="B18" s="325" t="s">
        <v>997</v>
      </c>
      <c r="C18" s="326" t="s">
        <v>1039</v>
      </c>
      <c r="D18" s="25">
        <v>6</v>
      </c>
      <c r="E18" s="25">
        <v>2</v>
      </c>
      <c r="F18" s="25">
        <v>2</v>
      </c>
      <c r="G18" s="25">
        <v>2</v>
      </c>
      <c r="H18" s="25">
        <v>0</v>
      </c>
      <c r="I18" s="25">
        <v>0</v>
      </c>
      <c r="J18" s="25">
        <v>0</v>
      </c>
      <c r="K18" s="25">
        <v>0</v>
      </c>
    </row>
    <row r="19" spans="2:11" x14ac:dyDescent="0.3">
      <c r="B19" s="322">
        <v>100</v>
      </c>
      <c r="C19" s="195" t="s">
        <v>666</v>
      </c>
      <c r="D19" s="12">
        <v>180</v>
      </c>
      <c r="E19" s="12">
        <v>101</v>
      </c>
      <c r="F19" s="12">
        <v>101</v>
      </c>
      <c r="G19" s="12">
        <v>101</v>
      </c>
      <c r="H19" s="12">
        <v>-4</v>
      </c>
      <c r="I19" s="12">
        <v>-34</v>
      </c>
      <c r="J19" s="12">
        <v>102</v>
      </c>
      <c r="K19" s="12">
        <v>29</v>
      </c>
    </row>
    <row r="23" spans="2:11" x14ac:dyDescent="0.3">
      <c r="D23" s="321"/>
      <c r="E23" s="321"/>
      <c r="F23" s="321"/>
      <c r="G23" s="321"/>
      <c r="H23" s="321"/>
      <c r="I23" s="321"/>
      <c r="J23" s="321"/>
      <c r="K23" s="321"/>
    </row>
    <row r="24" spans="2:11" x14ac:dyDescent="0.3">
      <c r="D24" s="321"/>
      <c r="E24" s="321"/>
      <c r="F24" s="321"/>
      <c r="G24" s="321"/>
      <c r="H24" s="321"/>
      <c r="I24" s="321"/>
      <c r="J24" s="321"/>
      <c r="K24" s="321"/>
    </row>
    <row r="25" spans="2:11" x14ac:dyDescent="0.3">
      <c r="D25" s="321"/>
      <c r="E25" s="321"/>
      <c r="F25" s="321"/>
      <c r="G25" s="321"/>
      <c r="H25" s="321"/>
      <c r="I25" s="321"/>
      <c r="J25" s="321"/>
      <c r="K25" s="321"/>
    </row>
    <row r="26" spans="2:11" x14ac:dyDescent="0.3">
      <c r="D26" s="321"/>
      <c r="E26" s="321"/>
      <c r="F26" s="321"/>
      <c r="G26" s="321"/>
      <c r="H26" s="321"/>
      <c r="I26" s="321"/>
      <c r="J26" s="321"/>
      <c r="K26" s="321"/>
    </row>
    <row r="27" spans="2:11" x14ac:dyDescent="0.3">
      <c r="D27" s="321"/>
      <c r="E27" s="321"/>
      <c r="F27" s="321"/>
      <c r="G27" s="321"/>
      <c r="H27" s="321"/>
      <c r="I27" s="321"/>
      <c r="J27" s="321"/>
      <c r="K27" s="321"/>
    </row>
    <row r="28" spans="2:11" x14ac:dyDescent="0.3">
      <c r="D28" s="321"/>
      <c r="E28" s="321"/>
      <c r="F28" s="321"/>
      <c r="G28" s="321"/>
      <c r="H28" s="321"/>
      <c r="I28" s="321"/>
      <c r="J28" s="321"/>
      <c r="K28" s="321"/>
    </row>
    <row r="29" spans="2:11" x14ac:dyDescent="0.3">
      <c r="D29" s="321"/>
      <c r="E29" s="321"/>
      <c r="F29" s="321"/>
      <c r="G29" s="321"/>
      <c r="H29" s="321"/>
      <c r="I29" s="321"/>
      <c r="J29" s="321"/>
      <c r="K29" s="321"/>
    </row>
    <row r="30" spans="2:11" x14ac:dyDescent="0.3">
      <c r="D30" s="321"/>
      <c r="E30" s="321"/>
      <c r="F30" s="321"/>
      <c r="G30" s="321"/>
      <c r="H30" s="321"/>
      <c r="I30" s="321"/>
      <c r="J30" s="321"/>
      <c r="K30" s="321"/>
    </row>
    <row r="31" spans="2:11" x14ac:dyDescent="0.3">
      <c r="D31" s="321"/>
      <c r="E31" s="321"/>
      <c r="F31" s="321"/>
      <c r="G31" s="321"/>
      <c r="H31" s="321"/>
      <c r="I31" s="321"/>
      <c r="J31" s="321"/>
      <c r="K31" s="321"/>
    </row>
    <row r="32" spans="2:11" x14ac:dyDescent="0.3">
      <c r="D32" s="321"/>
      <c r="E32" s="321"/>
      <c r="F32" s="321"/>
      <c r="G32" s="321"/>
      <c r="H32" s="321"/>
      <c r="I32" s="321"/>
      <c r="J32" s="321"/>
      <c r="K32" s="321"/>
    </row>
    <row r="33" spans="4:11" x14ac:dyDescent="0.3">
      <c r="D33" s="321"/>
      <c r="E33" s="321"/>
      <c r="F33" s="321"/>
      <c r="G33" s="321"/>
      <c r="H33" s="321"/>
      <c r="I33" s="321"/>
      <c r="J33" s="321"/>
      <c r="K33" s="321"/>
    </row>
  </sheetData>
  <mergeCells count="9">
    <mergeCell ref="H6:I6"/>
    <mergeCell ref="D6:G6"/>
    <mergeCell ref="J6:K6"/>
    <mergeCell ref="D7:D8"/>
    <mergeCell ref="E7:G7"/>
    <mergeCell ref="H7:H8"/>
    <mergeCell ref="I7:I8"/>
    <mergeCell ref="K7:K8"/>
    <mergeCell ref="J7:J8"/>
  </mergeCells>
  <pageMargins left="0.7" right="0.7" top="0.75" bottom="0.75" header="0.3" footer="0.3"/>
  <pageSetup paperSize="9" scale="75" orientation="landscape" r:id="rId1"/>
  <ignoredErrors>
    <ignoredError sqref="B9:B19"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24">
    <tabColor rgb="FFB1D7CD"/>
    <pageSetUpPr fitToPage="1"/>
  </sheetPr>
  <dimension ref="B2:AD56"/>
  <sheetViews>
    <sheetView showGridLines="0" zoomScaleNormal="100" workbookViewId="0">
      <selection activeCell="D9" sqref="D9"/>
    </sheetView>
  </sheetViews>
  <sheetFormatPr baseColWidth="10" defaultColWidth="9.140625" defaultRowHeight="16.5" x14ac:dyDescent="0.3"/>
  <cols>
    <col min="1" max="2" width="9.140625" style="283"/>
    <col min="3" max="3" width="30.85546875" style="283" customWidth="1"/>
    <col min="4" max="4" width="13.28515625" style="283" bestFit="1" customWidth="1"/>
    <col min="5" max="7" width="13.28515625" style="283" customWidth="1"/>
    <col min="8" max="8" width="14.85546875" style="283" customWidth="1"/>
    <col min="9" max="15" width="13.28515625" style="283" customWidth="1"/>
    <col min="16" max="16384" width="9.140625" style="283"/>
  </cols>
  <sheetData>
    <row r="2" spans="2:30" x14ac:dyDescent="0.3">
      <c r="B2" s="61" t="s">
        <v>1040</v>
      </c>
      <c r="C2" s="4"/>
      <c r="D2" s="4"/>
      <c r="E2" s="4"/>
      <c r="F2" s="4"/>
      <c r="G2" s="4"/>
      <c r="H2" s="4"/>
      <c r="I2" s="4"/>
      <c r="J2" s="4"/>
      <c r="K2" s="4"/>
      <c r="L2" s="4"/>
      <c r="M2" s="4"/>
      <c r="N2" s="4"/>
      <c r="O2" s="4"/>
    </row>
    <row r="3" spans="2:30" x14ac:dyDescent="0.3">
      <c r="B3" s="4" t="str">
        <f>Stichtag &amp; Einheit_Mio</f>
        <v>31.12.2023 - in Mio. €</v>
      </c>
      <c r="C3" s="4"/>
      <c r="D3" s="4"/>
      <c r="E3" s="4"/>
      <c r="F3" s="4"/>
      <c r="G3" s="4"/>
      <c r="H3" s="4"/>
      <c r="I3" s="4"/>
      <c r="J3" s="4"/>
      <c r="K3" s="4"/>
      <c r="L3" s="4"/>
      <c r="M3" s="4"/>
      <c r="N3" s="4"/>
      <c r="O3" s="4"/>
      <c r="P3" s="327"/>
      <c r="Q3" s="327"/>
      <c r="R3" s="327"/>
      <c r="S3" s="327"/>
      <c r="T3" s="327"/>
      <c r="U3" s="327"/>
      <c r="V3" s="327"/>
      <c r="W3" s="327"/>
      <c r="X3" s="327"/>
      <c r="Y3" s="327"/>
      <c r="Z3" s="327"/>
      <c r="AA3" s="327"/>
      <c r="AB3" s="327"/>
      <c r="AC3" s="327"/>
      <c r="AD3" s="327"/>
    </row>
    <row r="4" spans="2:30" x14ac:dyDescent="0.3">
      <c r="B4" s="4"/>
      <c r="C4" s="4"/>
      <c r="D4" s="4"/>
      <c r="E4" s="4"/>
      <c r="F4" s="4"/>
      <c r="G4" s="4"/>
      <c r="H4" s="4"/>
      <c r="I4" s="4"/>
      <c r="J4" s="4"/>
      <c r="K4" s="4"/>
      <c r="L4" s="4"/>
      <c r="M4" s="4"/>
      <c r="N4" s="4"/>
      <c r="O4" s="4"/>
      <c r="P4" s="327"/>
      <c r="Q4" s="327"/>
      <c r="R4" s="327"/>
      <c r="S4" s="327"/>
      <c r="T4" s="327"/>
      <c r="U4" s="327"/>
      <c r="V4" s="327"/>
      <c r="W4" s="327"/>
      <c r="X4" s="327"/>
      <c r="Y4" s="327"/>
      <c r="Z4" s="327"/>
      <c r="AA4" s="327"/>
      <c r="AB4" s="327"/>
      <c r="AC4" s="327"/>
      <c r="AD4" s="327"/>
    </row>
    <row r="5" spans="2:30" x14ac:dyDescent="0.3">
      <c r="B5" s="135"/>
      <c r="C5" s="135"/>
      <c r="D5" s="16" t="s">
        <v>153</v>
      </c>
      <c r="E5" s="16" t="s">
        <v>154</v>
      </c>
      <c r="F5" s="16" t="s">
        <v>155</v>
      </c>
      <c r="G5" s="16" t="s">
        <v>191</v>
      </c>
      <c r="H5" s="16" t="s">
        <v>192</v>
      </c>
      <c r="I5" s="16" t="s">
        <v>253</v>
      </c>
      <c r="J5" s="16" t="s">
        <v>254</v>
      </c>
      <c r="K5" s="16" t="s">
        <v>960</v>
      </c>
      <c r="L5" s="16" t="s">
        <v>961</v>
      </c>
      <c r="M5" s="16" t="s">
        <v>962</v>
      </c>
      <c r="N5" s="16" t="s">
        <v>963</v>
      </c>
      <c r="O5" s="16" t="s">
        <v>964</v>
      </c>
      <c r="P5" s="327"/>
      <c r="Q5" s="327"/>
      <c r="R5" s="327"/>
      <c r="S5" s="327"/>
      <c r="T5" s="327"/>
      <c r="U5" s="327"/>
      <c r="V5" s="327"/>
      <c r="W5" s="327"/>
      <c r="X5" s="327"/>
      <c r="Y5" s="327"/>
      <c r="Z5" s="327"/>
      <c r="AA5" s="327"/>
      <c r="AB5" s="327"/>
      <c r="AC5" s="327"/>
      <c r="AD5" s="327"/>
    </row>
    <row r="6" spans="2:30" x14ac:dyDescent="0.3">
      <c r="B6" s="135"/>
      <c r="C6" s="135"/>
      <c r="D6" s="943" t="s">
        <v>968</v>
      </c>
      <c r="E6" s="943"/>
      <c r="F6" s="943"/>
      <c r="G6" s="943"/>
      <c r="H6" s="943"/>
      <c r="I6" s="943"/>
      <c r="J6" s="943"/>
      <c r="K6" s="943"/>
      <c r="L6" s="943"/>
      <c r="M6" s="943"/>
      <c r="N6" s="943"/>
      <c r="O6" s="943"/>
    </row>
    <row r="7" spans="2:30" x14ac:dyDescent="0.3">
      <c r="B7" s="135"/>
      <c r="C7" s="135"/>
      <c r="D7" s="984" t="s">
        <v>972</v>
      </c>
      <c r="E7" s="984"/>
      <c r="F7" s="984"/>
      <c r="G7" s="984" t="s">
        <v>973</v>
      </c>
      <c r="H7" s="984"/>
      <c r="I7" s="984"/>
      <c r="J7" s="984"/>
      <c r="K7" s="984"/>
      <c r="L7" s="984"/>
      <c r="M7" s="984"/>
      <c r="N7" s="984"/>
      <c r="O7" s="984"/>
    </row>
    <row r="8" spans="2:30" ht="115.5" x14ac:dyDescent="0.3">
      <c r="B8" s="290"/>
      <c r="C8" s="290"/>
      <c r="D8" s="338"/>
      <c r="E8" s="339" t="s">
        <v>1041</v>
      </c>
      <c r="F8" s="292" t="s">
        <v>1042</v>
      </c>
      <c r="G8" s="340"/>
      <c r="H8" s="339" t="s">
        <v>1043</v>
      </c>
      <c r="I8" s="339" t="s">
        <v>1044</v>
      </c>
      <c r="J8" s="339" t="s">
        <v>1045</v>
      </c>
      <c r="K8" s="339" t="s">
        <v>1046</v>
      </c>
      <c r="L8" s="339" t="s">
        <v>1047</v>
      </c>
      <c r="M8" s="339" t="s">
        <v>1048</v>
      </c>
      <c r="N8" s="339" t="s">
        <v>1049</v>
      </c>
      <c r="O8" s="339" t="s">
        <v>1037</v>
      </c>
    </row>
    <row r="9" spans="2:30" ht="33" x14ac:dyDescent="0.3">
      <c r="B9" s="293" t="s">
        <v>981</v>
      </c>
      <c r="C9" s="294" t="s">
        <v>982</v>
      </c>
      <c r="D9" s="20">
        <v>386</v>
      </c>
      <c r="E9" s="20">
        <v>386</v>
      </c>
      <c r="F9" s="753">
        <v>0</v>
      </c>
      <c r="G9" s="20">
        <v>0</v>
      </c>
      <c r="H9" s="20">
        <v>0</v>
      </c>
      <c r="I9" s="20">
        <v>0</v>
      </c>
      <c r="J9" s="20">
        <v>0</v>
      </c>
      <c r="K9" s="20">
        <v>0</v>
      </c>
      <c r="L9" s="20">
        <v>0</v>
      </c>
      <c r="M9" s="20">
        <v>0</v>
      </c>
      <c r="N9" s="20">
        <v>0</v>
      </c>
      <c r="O9" s="20">
        <v>0</v>
      </c>
      <c r="P9" s="329"/>
      <c r="Q9" s="329"/>
      <c r="R9" s="329"/>
      <c r="S9" s="329"/>
      <c r="T9" s="329"/>
      <c r="U9" s="329"/>
      <c r="V9" s="329"/>
      <c r="W9" s="329"/>
      <c r="X9" s="329"/>
      <c r="Y9" s="329"/>
      <c r="Z9" s="329"/>
      <c r="AA9" s="329"/>
      <c r="AB9" s="329"/>
      <c r="AC9" s="329"/>
      <c r="AD9" s="329"/>
    </row>
    <row r="10" spans="2:30" x14ac:dyDescent="0.3">
      <c r="B10" s="295" t="s">
        <v>667</v>
      </c>
      <c r="C10" s="217" t="s">
        <v>983</v>
      </c>
      <c r="D10" s="23">
        <v>19996</v>
      </c>
      <c r="E10" s="23">
        <v>19990</v>
      </c>
      <c r="F10" s="754">
        <v>6</v>
      </c>
      <c r="G10" s="23">
        <v>302</v>
      </c>
      <c r="H10" s="23">
        <v>224</v>
      </c>
      <c r="I10" s="23">
        <v>10</v>
      </c>
      <c r="J10" s="23">
        <v>23</v>
      </c>
      <c r="K10" s="23">
        <v>14</v>
      </c>
      <c r="L10" s="23">
        <v>9</v>
      </c>
      <c r="M10" s="23">
        <v>3</v>
      </c>
      <c r="N10" s="23">
        <v>18</v>
      </c>
      <c r="O10" s="23">
        <v>302</v>
      </c>
      <c r="P10" s="329"/>
      <c r="Q10" s="329"/>
      <c r="R10" s="329"/>
      <c r="S10" s="329"/>
      <c r="T10" s="329"/>
      <c r="U10" s="329"/>
      <c r="V10" s="329"/>
      <c r="W10" s="329"/>
      <c r="X10" s="329"/>
      <c r="Y10" s="329"/>
      <c r="Z10" s="329"/>
      <c r="AA10" s="329"/>
      <c r="AB10" s="329"/>
      <c r="AC10" s="329"/>
      <c r="AD10" s="329"/>
    </row>
    <row r="11" spans="2:30" x14ac:dyDescent="0.3">
      <c r="B11" s="296" t="s">
        <v>735</v>
      </c>
      <c r="C11" s="297" t="s">
        <v>984</v>
      </c>
      <c r="D11" s="23">
        <v>0</v>
      </c>
      <c r="E11" s="23">
        <v>0</v>
      </c>
      <c r="F11" s="754">
        <v>0</v>
      </c>
      <c r="G11" s="23">
        <v>0</v>
      </c>
      <c r="H11" s="23">
        <v>0</v>
      </c>
      <c r="I11" s="23">
        <v>0</v>
      </c>
      <c r="J11" s="23">
        <v>0</v>
      </c>
      <c r="K11" s="23">
        <v>0</v>
      </c>
      <c r="L11" s="23">
        <v>0</v>
      </c>
      <c r="M11" s="23">
        <v>0</v>
      </c>
      <c r="N11" s="23">
        <v>0</v>
      </c>
      <c r="O11" s="23">
        <v>0</v>
      </c>
      <c r="P11" s="329"/>
      <c r="Q11" s="329"/>
      <c r="R11" s="329"/>
      <c r="S11" s="329"/>
      <c r="T11" s="329"/>
      <c r="U11" s="329"/>
      <c r="V11" s="329"/>
      <c r="W11" s="329"/>
      <c r="X11" s="329"/>
      <c r="Y11" s="329"/>
      <c r="Z11" s="329"/>
      <c r="AA11" s="329"/>
      <c r="AB11" s="329"/>
      <c r="AC11" s="329"/>
      <c r="AD11" s="329"/>
    </row>
    <row r="12" spans="2:30" x14ac:dyDescent="0.3">
      <c r="B12" s="296" t="s">
        <v>985</v>
      </c>
      <c r="C12" s="297" t="s">
        <v>986</v>
      </c>
      <c r="D12" s="23">
        <v>34</v>
      </c>
      <c r="E12" s="23">
        <v>34</v>
      </c>
      <c r="F12" s="754">
        <v>0</v>
      </c>
      <c r="G12" s="23">
        <v>0</v>
      </c>
      <c r="H12" s="23">
        <v>0</v>
      </c>
      <c r="I12" s="23">
        <v>0</v>
      </c>
      <c r="J12" s="23">
        <v>0</v>
      </c>
      <c r="K12" s="23">
        <v>0</v>
      </c>
      <c r="L12" s="23">
        <v>0</v>
      </c>
      <c r="M12" s="23">
        <v>0</v>
      </c>
      <c r="N12" s="23">
        <v>0</v>
      </c>
      <c r="O12" s="23">
        <v>0</v>
      </c>
      <c r="P12" s="329"/>
      <c r="Q12" s="329"/>
      <c r="R12" s="329"/>
      <c r="S12" s="329"/>
      <c r="T12" s="329"/>
      <c r="U12" s="329"/>
      <c r="V12" s="329"/>
      <c r="W12" s="329"/>
      <c r="X12" s="329"/>
      <c r="Y12" s="329"/>
      <c r="Z12" s="329"/>
      <c r="AA12" s="329"/>
      <c r="AB12" s="329"/>
      <c r="AC12" s="329"/>
      <c r="AD12" s="329"/>
    </row>
    <row r="13" spans="2:30" x14ac:dyDescent="0.3">
      <c r="B13" s="296" t="s">
        <v>987</v>
      </c>
      <c r="C13" s="297" t="s">
        <v>988</v>
      </c>
      <c r="D13" s="23">
        <v>175</v>
      </c>
      <c r="E13" s="23">
        <v>175</v>
      </c>
      <c r="F13" s="754">
        <v>0</v>
      </c>
      <c r="G13" s="23">
        <v>0</v>
      </c>
      <c r="H13" s="23">
        <v>0</v>
      </c>
      <c r="I13" s="23">
        <v>0</v>
      </c>
      <c r="J13" s="23">
        <v>0</v>
      </c>
      <c r="K13" s="23">
        <v>0</v>
      </c>
      <c r="L13" s="23">
        <v>0</v>
      </c>
      <c r="M13" s="23">
        <v>0</v>
      </c>
      <c r="N13" s="23">
        <v>0</v>
      </c>
      <c r="O13" s="23">
        <v>0</v>
      </c>
      <c r="P13" s="329"/>
      <c r="Q13" s="329"/>
      <c r="R13" s="329"/>
      <c r="S13" s="329"/>
      <c r="T13" s="329"/>
      <c r="U13" s="329"/>
      <c r="V13" s="329"/>
      <c r="W13" s="329"/>
      <c r="X13" s="329"/>
      <c r="Y13" s="329"/>
      <c r="Z13" s="329"/>
      <c r="AA13" s="329"/>
      <c r="AB13" s="329"/>
      <c r="AC13" s="329"/>
      <c r="AD13" s="329"/>
    </row>
    <row r="14" spans="2:30" ht="33" x14ac:dyDescent="0.3">
      <c r="B14" s="296" t="s">
        <v>989</v>
      </c>
      <c r="C14" s="297" t="s">
        <v>990</v>
      </c>
      <c r="D14" s="23">
        <v>2145</v>
      </c>
      <c r="E14" s="23">
        <v>2145</v>
      </c>
      <c r="F14" s="754">
        <v>0</v>
      </c>
      <c r="G14" s="23">
        <v>45</v>
      </c>
      <c r="H14" s="23">
        <v>45</v>
      </c>
      <c r="I14" s="23">
        <v>0</v>
      </c>
      <c r="J14" s="23">
        <v>0</v>
      </c>
      <c r="K14" s="23">
        <v>0</v>
      </c>
      <c r="L14" s="23">
        <v>0</v>
      </c>
      <c r="M14" s="23">
        <v>0</v>
      </c>
      <c r="N14" s="23">
        <v>0</v>
      </c>
      <c r="O14" s="23">
        <v>45</v>
      </c>
      <c r="P14" s="329"/>
      <c r="Q14" s="329"/>
      <c r="R14" s="329"/>
      <c r="S14" s="329"/>
      <c r="T14" s="329"/>
      <c r="U14" s="329"/>
      <c r="V14" s="329"/>
      <c r="W14" s="329"/>
      <c r="X14" s="329"/>
      <c r="Y14" s="329"/>
      <c r="Z14" s="329"/>
      <c r="AA14" s="329"/>
      <c r="AB14" s="329"/>
      <c r="AC14" s="329"/>
      <c r="AD14" s="329"/>
    </row>
    <row r="15" spans="2:30" ht="33" x14ac:dyDescent="0.3">
      <c r="B15" s="296" t="s">
        <v>991</v>
      </c>
      <c r="C15" s="297" t="s">
        <v>992</v>
      </c>
      <c r="D15" s="23">
        <v>8181</v>
      </c>
      <c r="E15" s="23">
        <v>8181</v>
      </c>
      <c r="F15" s="754">
        <v>0</v>
      </c>
      <c r="G15" s="23">
        <v>164</v>
      </c>
      <c r="H15" s="23">
        <v>117</v>
      </c>
      <c r="I15" s="23">
        <v>2</v>
      </c>
      <c r="J15" s="23">
        <v>18</v>
      </c>
      <c r="K15" s="23">
        <v>7</v>
      </c>
      <c r="L15" s="23">
        <v>6</v>
      </c>
      <c r="M15" s="23">
        <v>2</v>
      </c>
      <c r="N15" s="23">
        <v>12</v>
      </c>
      <c r="O15" s="23">
        <v>164</v>
      </c>
      <c r="P15" s="329"/>
      <c r="Q15" s="329"/>
      <c r="R15" s="329"/>
      <c r="S15" s="329"/>
      <c r="T15" s="329"/>
      <c r="U15" s="329"/>
      <c r="V15" s="329"/>
      <c r="W15" s="329"/>
      <c r="X15" s="329"/>
      <c r="Y15" s="329"/>
      <c r="Z15" s="329"/>
      <c r="AA15" s="329"/>
      <c r="AB15" s="329"/>
      <c r="AC15" s="329"/>
      <c r="AD15" s="329"/>
    </row>
    <row r="16" spans="2:30" x14ac:dyDescent="0.3">
      <c r="B16" s="296" t="s">
        <v>993</v>
      </c>
      <c r="C16" s="298" t="s">
        <v>994</v>
      </c>
      <c r="D16" s="23">
        <v>2496</v>
      </c>
      <c r="E16" s="23">
        <v>2495</v>
      </c>
      <c r="F16" s="754">
        <v>0</v>
      </c>
      <c r="G16" s="23">
        <v>61</v>
      </c>
      <c r="H16" s="23">
        <v>32</v>
      </c>
      <c r="I16" s="23">
        <v>1</v>
      </c>
      <c r="J16" s="23">
        <v>5</v>
      </c>
      <c r="K16" s="23">
        <v>6</v>
      </c>
      <c r="L16" s="23">
        <v>3</v>
      </c>
      <c r="M16" s="23">
        <v>2</v>
      </c>
      <c r="N16" s="23">
        <v>11</v>
      </c>
      <c r="O16" s="23">
        <v>61</v>
      </c>
      <c r="P16" s="329"/>
      <c r="Q16" s="329"/>
      <c r="R16" s="329"/>
      <c r="S16" s="329"/>
      <c r="T16" s="329"/>
      <c r="U16" s="329"/>
      <c r="V16" s="329"/>
      <c r="W16" s="329"/>
      <c r="X16" s="329"/>
      <c r="Y16" s="329"/>
      <c r="Z16" s="329"/>
      <c r="AA16" s="329"/>
      <c r="AB16" s="329"/>
      <c r="AC16" s="329"/>
      <c r="AD16" s="329"/>
    </row>
    <row r="17" spans="2:30" x14ac:dyDescent="0.3">
      <c r="B17" s="296" t="s">
        <v>995</v>
      </c>
      <c r="C17" s="297" t="s">
        <v>996</v>
      </c>
      <c r="D17" s="23">
        <v>9460</v>
      </c>
      <c r="E17" s="23">
        <v>9455</v>
      </c>
      <c r="F17" s="754">
        <v>5</v>
      </c>
      <c r="G17" s="23">
        <v>92</v>
      </c>
      <c r="H17" s="23">
        <v>62</v>
      </c>
      <c r="I17" s="23">
        <v>8</v>
      </c>
      <c r="J17" s="23">
        <v>5</v>
      </c>
      <c r="K17" s="23">
        <v>7</v>
      </c>
      <c r="L17" s="23">
        <v>4</v>
      </c>
      <c r="M17" s="23">
        <v>1</v>
      </c>
      <c r="N17" s="23">
        <v>7</v>
      </c>
      <c r="O17" s="23">
        <v>92</v>
      </c>
      <c r="P17" s="329"/>
      <c r="Q17" s="329"/>
      <c r="R17" s="329"/>
      <c r="S17" s="329"/>
      <c r="T17" s="329"/>
      <c r="U17" s="329"/>
      <c r="V17" s="329"/>
      <c r="W17" s="329"/>
      <c r="X17" s="329"/>
      <c r="Y17" s="329"/>
      <c r="Z17" s="329"/>
      <c r="AA17" s="329"/>
      <c r="AB17" s="329"/>
      <c r="AC17" s="329"/>
      <c r="AD17" s="329"/>
    </row>
    <row r="18" spans="2:30" x14ac:dyDescent="0.3">
      <c r="B18" s="295" t="s">
        <v>997</v>
      </c>
      <c r="C18" s="217" t="s">
        <v>998</v>
      </c>
      <c r="D18" s="23">
        <v>7600</v>
      </c>
      <c r="E18" s="23">
        <v>7600</v>
      </c>
      <c r="F18" s="754">
        <v>0</v>
      </c>
      <c r="G18" s="23">
        <v>0</v>
      </c>
      <c r="H18" s="23">
        <v>0</v>
      </c>
      <c r="I18" s="23">
        <v>0</v>
      </c>
      <c r="J18" s="23">
        <v>0</v>
      </c>
      <c r="K18" s="23">
        <v>0</v>
      </c>
      <c r="L18" s="23">
        <v>0</v>
      </c>
      <c r="M18" s="23">
        <v>0</v>
      </c>
      <c r="N18" s="23">
        <v>0</v>
      </c>
      <c r="O18" s="23">
        <v>0</v>
      </c>
      <c r="P18" s="329"/>
      <c r="Q18" s="329"/>
      <c r="R18" s="329"/>
      <c r="S18" s="329"/>
      <c r="T18" s="329"/>
      <c r="U18" s="329"/>
      <c r="V18" s="329"/>
      <c r="W18" s="329"/>
      <c r="X18" s="329"/>
      <c r="Y18" s="329"/>
      <c r="Z18" s="329"/>
      <c r="AA18" s="329"/>
      <c r="AB18" s="329"/>
      <c r="AC18" s="329"/>
      <c r="AD18" s="329"/>
    </row>
    <row r="19" spans="2:30" x14ac:dyDescent="0.3">
      <c r="B19" s="296" t="s">
        <v>999</v>
      </c>
      <c r="C19" s="297" t="s">
        <v>984</v>
      </c>
      <c r="D19" s="23">
        <v>0</v>
      </c>
      <c r="E19" s="23">
        <v>0</v>
      </c>
      <c r="F19" s="754">
        <v>0</v>
      </c>
      <c r="G19" s="23">
        <v>0</v>
      </c>
      <c r="H19" s="23">
        <v>0</v>
      </c>
      <c r="I19" s="23">
        <v>0</v>
      </c>
      <c r="J19" s="23">
        <v>0</v>
      </c>
      <c r="K19" s="23">
        <v>0</v>
      </c>
      <c r="L19" s="23">
        <v>0</v>
      </c>
      <c r="M19" s="23">
        <v>0</v>
      </c>
      <c r="N19" s="23">
        <v>0</v>
      </c>
      <c r="O19" s="23">
        <v>0</v>
      </c>
      <c r="P19" s="329"/>
      <c r="Q19" s="329"/>
      <c r="R19" s="329"/>
      <c r="S19" s="329"/>
      <c r="T19" s="329"/>
      <c r="U19" s="329"/>
      <c r="V19" s="329"/>
      <c r="W19" s="329"/>
      <c r="X19" s="329"/>
      <c r="Y19" s="329"/>
      <c r="Z19" s="329"/>
      <c r="AA19" s="329"/>
      <c r="AB19" s="329"/>
      <c r="AC19" s="329"/>
      <c r="AD19" s="329"/>
    </row>
    <row r="20" spans="2:30" x14ac:dyDescent="0.3">
      <c r="B20" s="296" t="s">
        <v>1000</v>
      </c>
      <c r="C20" s="297" t="s">
        <v>986</v>
      </c>
      <c r="D20" s="23">
        <v>1572</v>
      </c>
      <c r="E20" s="23">
        <v>1572</v>
      </c>
      <c r="F20" s="754">
        <v>0</v>
      </c>
      <c r="G20" s="23">
        <v>0</v>
      </c>
      <c r="H20" s="23">
        <v>0</v>
      </c>
      <c r="I20" s="23">
        <v>0</v>
      </c>
      <c r="J20" s="23">
        <v>0</v>
      </c>
      <c r="K20" s="23">
        <v>0</v>
      </c>
      <c r="L20" s="23">
        <v>0</v>
      </c>
      <c r="M20" s="23">
        <v>0</v>
      </c>
      <c r="N20" s="23">
        <v>0</v>
      </c>
      <c r="O20" s="23">
        <v>0</v>
      </c>
      <c r="P20" s="329"/>
      <c r="Q20" s="329"/>
      <c r="R20" s="329"/>
      <c r="S20" s="329"/>
      <c r="T20" s="329"/>
      <c r="U20" s="329"/>
      <c r="V20" s="329"/>
      <c r="W20" s="329"/>
      <c r="X20" s="329"/>
      <c r="Y20" s="329"/>
      <c r="Z20" s="329"/>
      <c r="AA20" s="329"/>
      <c r="AB20" s="329"/>
      <c r="AC20" s="329"/>
      <c r="AD20" s="329"/>
    </row>
    <row r="21" spans="2:30" x14ac:dyDescent="0.3">
      <c r="B21" s="296" t="s">
        <v>1001</v>
      </c>
      <c r="C21" s="297" t="s">
        <v>988</v>
      </c>
      <c r="D21" s="23">
        <v>3698</v>
      </c>
      <c r="E21" s="23">
        <v>3698</v>
      </c>
      <c r="F21" s="754">
        <v>0</v>
      </c>
      <c r="G21" s="23">
        <v>0</v>
      </c>
      <c r="H21" s="23">
        <v>0</v>
      </c>
      <c r="I21" s="23">
        <v>0</v>
      </c>
      <c r="J21" s="23">
        <v>0</v>
      </c>
      <c r="K21" s="23">
        <v>0</v>
      </c>
      <c r="L21" s="23">
        <v>0</v>
      </c>
      <c r="M21" s="23">
        <v>0</v>
      </c>
      <c r="N21" s="23">
        <v>0</v>
      </c>
      <c r="O21" s="23">
        <v>0</v>
      </c>
      <c r="P21" s="329"/>
      <c r="Q21" s="329"/>
      <c r="R21" s="329"/>
      <c r="S21" s="329"/>
      <c r="T21" s="329"/>
      <c r="U21" s="329"/>
      <c r="V21" s="329"/>
      <c r="W21" s="329"/>
      <c r="X21" s="329"/>
      <c r="Y21" s="329"/>
      <c r="Z21" s="329"/>
      <c r="AA21" s="329"/>
      <c r="AB21" s="329"/>
      <c r="AC21" s="329"/>
      <c r="AD21" s="329"/>
    </row>
    <row r="22" spans="2:30" ht="33" x14ac:dyDescent="0.3">
      <c r="B22" s="296" t="s">
        <v>1002</v>
      </c>
      <c r="C22" s="297" t="s">
        <v>990</v>
      </c>
      <c r="D22" s="23">
        <v>2331</v>
      </c>
      <c r="E22" s="23">
        <v>2331</v>
      </c>
      <c r="F22" s="754">
        <v>0</v>
      </c>
      <c r="G22" s="23">
        <v>0</v>
      </c>
      <c r="H22" s="23">
        <v>0</v>
      </c>
      <c r="I22" s="23">
        <v>0</v>
      </c>
      <c r="J22" s="23">
        <v>0</v>
      </c>
      <c r="K22" s="23">
        <v>0</v>
      </c>
      <c r="L22" s="23">
        <v>0</v>
      </c>
      <c r="M22" s="23">
        <v>0</v>
      </c>
      <c r="N22" s="23">
        <v>0</v>
      </c>
      <c r="O22" s="23">
        <v>0</v>
      </c>
      <c r="P22" s="329"/>
      <c r="Q22" s="329"/>
      <c r="R22" s="329"/>
      <c r="S22" s="329"/>
      <c r="T22" s="329"/>
      <c r="U22" s="329"/>
      <c r="V22" s="329"/>
      <c r="W22" s="329"/>
      <c r="X22" s="329"/>
      <c r="Y22" s="329"/>
      <c r="Z22" s="329"/>
      <c r="AA22" s="329"/>
      <c r="AB22" s="329"/>
      <c r="AC22" s="329"/>
      <c r="AD22" s="329"/>
    </row>
    <row r="23" spans="2:30" ht="33" x14ac:dyDescent="0.3">
      <c r="B23" s="296" t="s">
        <v>1003</v>
      </c>
      <c r="C23" s="297" t="s">
        <v>992</v>
      </c>
      <c r="D23" s="23">
        <v>0</v>
      </c>
      <c r="E23" s="23">
        <v>0</v>
      </c>
      <c r="F23" s="754">
        <v>0</v>
      </c>
      <c r="G23" s="23">
        <v>0</v>
      </c>
      <c r="H23" s="23">
        <v>0</v>
      </c>
      <c r="I23" s="23">
        <v>0</v>
      </c>
      <c r="J23" s="23">
        <v>0</v>
      </c>
      <c r="K23" s="23">
        <v>0</v>
      </c>
      <c r="L23" s="23">
        <v>0</v>
      </c>
      <c r="M23" s="23">
        <v>0</v>
      </c>
      <c r="N23" s="23">
        <v>0</v>
      </c>
      <c r="O23" s="23">
        <v>0</v>
      </c>
      <c r="P23" s="329"/>
      <c r="Q23" s="329"/>
      <c r="R23" s="329"/>
      <c r="S23" s="329"/>
      <c r="T23" s="329"/>
      <c r="U23" s="329"/>
      <c r="V23" s="329"/>
      <c r="W23" s="329"/>
      <c r="X23" s="329"/>
      <c r="Y23" s="329"/>
      <c r="Z23" s="329"/>
      <c r="AA23" s="329"/>
      <c r="AB23" s="329"/>
      <c r="AC23" s="329"/>
      <c r="AD23" s="329"/>
    </row>
    <row r="24" spans="2:30" x14ac:dyDescent="0.3">
      <c r="B24" s="295" t="s">
        <v>1004</v>
      </c>
      <c r="C24" s="217" t="s">
        <v>797</v>
      </c>
      <c r="D24" s="23">
        <v>4471</v>
      </c>
      <c r="E24" s="341"/>
      <c r="F24" s="755"/>
      <c r="G24" s="23">
        <v>19</v>
      </c>
      <c r="H24" s="341"/>
      <c r="I24" s="341"/>
      <c r="J24" s="341"/>
      <c r="K24" s="341"/>
      <c r="L24" s="341"/>
      <c r="M24" s="341"/>
      <c r="N24" s="341"/>
      <c r="O24" s="23">
        <v>19</v>
      </c>
      <c r="P24" s="329"/>
      <c r="Q24" s="329"/>
      <c r="R24" s="329"/>
      <c r="S24" s="329"/>
      <c r="T24" s="329"/>
      <c r="U24" s="329"/>
      <c r="V24" s="329"/>
      <c r="W24" s="329"/>
      <c r="X24" s="329"/>
      <c r="Y24" s="329"/>
      <c r="Z24" s="329"/>
      <c r="AA24" s="329"/>
      <c r="AB24" s="329"/>
      <c r="AC24" s="329"/>
      <c r="AD24" s="329"/>
    </row>
    <row r="25" spans="2:30" x14ac:dyDescent="0.3">
      <c r="B25" s="296" t="s">
        <v>1005</v>
      </c>
      <c r="C25" s="297" t="s">
        <v>984</v>
      </c>
      <c r="D25" s="23">
        <v>0</v>
      </c>
      <c r="E25" s="341"/>
      <c r="F25" s="755"/>
      <c r="G25" s="23">
        <v>0</v>
      </c>
      <c r="H25" s="341"/>
      <c r="I25" s="341"/>
      <c r="J25" s="341"/>
      <c r="K25" s="341"/>
      <c r="L25" s="341"/>
      <c r="M25" s="341"/>
      <c r="N25" s="341"/>
      <c r="O25" s="23">
        <v>0</v>
      </c>
      <c r="P25" s="329"/>
      <c r="Q25" s="329"/>
      <c r="R25" s="329"/>
      <c r="S25" s="329"/>
      <c r="T25" s="329"/>
      <c r="U25" s="329"/>
      <c r="V25" s="329"/>
      <c r="W25" s="329"/>
      <c r="X25" s="329"/>
      <c r="Y25" s="329"/>
      <c r="Z25" s="329"/>
      <c r="AA25" s="329"/>
      <c r="AB25" s="329"/>
      <c r="AC25" s="329"/>
      <c r="AD25" s="329"/>
    </row>
    <row r="26" spans="2:30" x14ac:dyDescent="0.3">
      <c r="B26" s="296" t="s">
        <v>1006</v>
      </c>
      <c r="C26" s="297" t="s">
        <v>986</v>
      </c>
      <c r="D26" s="23">
        <v>3</v>
      </c>
      <c r="E26" s="341"/>
      <c r="F26" s="755"/>
      <c r="G26" s="23">
        <v>0</v>
      </c>
      <c r="H26" s="341"/>
      <c r="I26" s="341"/>
      <c r="J26" s="341"/>
      <c r="K26" s="341"/>
      <c r="L26" s="341"/>
      <c r="M26" s="341"/>
      <c r="N26" s="341"/>
      <c r="O26" s="23">
        <v>0</v>
      </c>
      <c r="P26" s="328"/>
      <c r="Q26" s="328"/>
      <c r="R26" s="328"/>
      <c r="S26" s="328"/>
      <c r="T26" s="328"/>
      <c r="U26" s="328"/>
      <c r="V26" s="328"/>
      <c r="W26" s="328"/>
      <c r="X26" s="328"/>
      <c r="Y26" s="328"/>
      <c r="Z26" s="328"/>
      <c r="AA26" s="328"/>
      <c r="AB26" s="328"/>
      <c r="AC26" s="329"/>
      <c r="AD26" s="329"/>
    </row>
    <row r="27" spans="2:30" x14ac:dyDescent="0.3">
      <c r="B27" s="296" t="s">
        <v>1007</v>
      </c>
      <c r="C27" s="297" t="s">
        <v>988</v>
      </c>
      <c r="D27" s="23">
        <v>2</v>
      </c>
      <c r="E27" s="341"/>
      <c r="F27" s="755"/>
      <c r="G27" s="23">
        <v>0</v>
      </c>
      <c r="H27" s="341"/>
      <c r="I27" s="341"/>
      <c r="J27" s="341"/>
      <c r="K27" s="341"/>
      <c r="L27" s="341"/>
      <c r="M27" s="341"/>
      <c r="N27" s="341"/>
      <c r="O27" s="23">
        <v>0</v>
      </c>
      <c r="P27" s="328"/>
      <c r="Q27" s="328"/>
      <c r="R27" s="328"/>
      <c r="S27" s="328"/>
      <c r="T27" s="328"/>
      <c r="U27" s="328"/>
      <c r="V27" s="328"/>
      <c r="W27" s="328"/>
      <c r="X27" s="328"/>
      <c r="Y27" s="328"/>
      <c r="Z27" s="328"/>
      <c r="AA27" s="328"/>
      <c r="AB27" s="328"/>
      <c r="AC27" s="329"/>
      <c r="AD27" s="329"/>
    </row>
    <row r="28" spans="2:30" ht="33" x14ac:dyDescent="0.3">
      <c r="B28" s="296" t="s">
        <v>1008</v>
      </c>
      <c r="C28" s="297" t="s">
        <v>990</v>
      </c>
      <c r="D28" s="23">
        <v>511</v>
      </c>
      <c r="E28" s="341"/>
      <c r="F28" s="755"/>
      <c r="G28" s="23">
        <v>1</v>
      </c>
      <c r="H28" s="341"/>
      <c r="I28" s="341"/>
      <c r="J28" s="341"/>
      <c r="K28" s="341"/>
      <c r="L28" s="341"/>
      <c r="M28" s="341"/>
      <c r="N28" s="341"/>
      <c r="O28" s="23">
        <v>1</v>
      </c>
      <c r="P28" s="328"/>
      <c r="Q28" s="328"/>
      <c r="R28" s="328"/>
      <c r="S28" s="328"/>
      <c r="T28" s="328"/>
      <c r="U28" s="328"/>
      <c r="V28" s="328"/>
      <c r="W28" s="328"/>
      <c r="X28" s="328"/>
      <c r="Y28" s="328"/>
      <c r="Z28" s="328"/>
      <c r="AA28" s="328"/>
      <c r="AB28" s="328"/>
      <c r="AC28" s="329"/>
      <c r="AD28" s="329"/>
    </row>
    <row r="29" spans="2:30" ht="33" x14ac:dyDescent="0.3">
      <c r="B29" s="296" t="s">
        <v>1009</v>
      </c>
      <c r="C29" s="297" t="s">
        <v>992</v>
      </c>
      <c r="D29" s="23">
        <v>2611</v>
      </c>
      <c r="E29" s="341"/>
      <c r="F29" s="755"/>
      <c r="G29" s="23">
        <v>13</v>
      </c>
      <c r="H29" s="341"/>
      <c r="I29" s="341"/>
      <c r="J29" s="341"/>
      <c r="K29" s="341"/>
      <c r="L29" s="341"/>
      <c r="M29" s="341"/>
      <c r="N29" s="341"/>
      <c r="O29" s="23">
        <v>13</v>
      </c>
      <c r="P29" s="328"/>
      <c r="Q29" s="328"/>
      <c r="R29" s="328"/>
      <c r="S29" s="328"/>
      <c r="T29" s="328"/>
      <c r="U29" s="328"/>
      <c r="V29" s="328"/>
      <c r="W29" s="328"/>
      <c r="X29" s="328"/>
      <c r="Y29" s="328"/>
      <c r="Z29" s="328"/>
      <c r="AA29" s="328"/>
      <c r="AB29" s="328"/>
      <c r="AC29" s="329"/>
      <c r="AD29" s="329"/>
    </row>
    <row r="30" spans="2:30" x14ac:dyDescent="0.3">
      <c r="B30" s="300" t="s">
        <v>1010</v>
      </c>
      <c r="C30" s="301" t="s">
        <v>996</v>
      </c>
      <c r="D30" s="25">
        <v>1344</v>
      </c>
      <c r="E30" s="342"/>
      <c r="F30" s="756"/>
      <c r="G30" s="25">
        <v>4</v>
      </c>
      <c r="H30" s="342"/>
      <c r="I30" s="342"/>
      <c r="J30" s="342"/>
      <c r="K30" s="342"/>
      <c r="L30" s="342"/>
      <c r="M30" s="342"/>
      <c r="N30" s="342"/>
      <c r="O30" s="25">
        <v>4</v>
      </c>
      <c r="P30" s="328"/>
      <c r="Q30" s="328"/>
      <c r="R30" s="328"/>
      <c r="S30" s="328"/>
      <c r="T30" s="328"/>
      <c r="U30" s="328"/>
      <c r="V30" s="328"/>
      <c r="W30" s="328"/>
      <c r="X30" s="328"/>
      <c r="Y30" s="328"/>
      <c r="Z30" s="328"/>
      <c r="AA30" s="328"/>
      <c r="AB30" s="328"/>
      <c r="AC30" s="329"/>
      <c r="AD30" s="329"/>
    </row>
    <row r="31" spans="2:30" x14ac:dyDescent="0.3">
      <c r="B31" s="322" t="s">
        <v>1011</v>
      </c>
      <c r="C31" s="195" t="s">
        <v>666</v>
      </c>
      <c r="D31" s="12">
        <v>32453</v>
      </c>
      <c r="E31" s="12">
        <v>27976</v>
      </c>
      <c r="F31" s="757">
        <v>6</v>
      </c>
      <c r="G31" s="12">
        <v>320</v>
      </c>
      <c r="H31" s="12">
        <v>224</v>
      </c>
      <c r="I31" s="12">
        <v>10</v>
      </c>
      <c r="J31" s="12">
        <v>23</v>
      </c>
      <c r="K31" s="12">
        <v>14</v>
      </c>
      <c r="L31" s="12">
        <v>9</v>
      </c>
      <c r="M31" s="12">
        <v>3</v>
      </c>
      <c r="N31" s="12">
        <v>18</v>
      </c>
      <c r="O31" s="12">
        <v>320</v>
      </c>
      <c r="P31" s="328"/>
      <c r="Q31" s="328"/>
      <c r="R31" s="328"/>
      <c r="S31" s="328"/>
      <c r="T31" s="328"/>
      <c r="U31" s="328"/>
      <c r="V31" s="328"/>
      <c r="W31" s="328"/>
      <c r="X31" s="328"/>
      <c r="Y31" s="328"/>
      <c r="Z31" s="328"/>
      <c r="AA31" s="328"/>
      <c r="AB31" s="328"/>
      <c r="AC31" s="329"/>
      <c r="AD31" s="329"/>
    </row>
    <row r="32" spans="2:30" x14ac:dyDescent="0.3">
      <c r="C32" s="330"/>
      <c r="D32" s="331"/>
      <c r="E32" s="331"/>
      <c r="F32" s="329"/>
      <c r="G32" s="328"/>
      <c r="H32" s="328"/>
      <c r="I32" s="328"/>
      <c r="J32" s="328"/>
      <c r="K32" s="328"/>
      <c r="L32" s="329"/>
      <c r="M32" s="329"/>
      <c r="N32" s="328"/>
      <c r="O32" s="328"/>
      <c r="P32" s="328"/>
      <c r="Q32" s="328"/>
      <c r="R32" s="328"/>
      <c r="S32" s="328"/>
      <c r="T32" s="328"/>
      <c r="U32" s="328"/>
      <c r="V32" s="328"/>
      <c r="W32" s="328"/>
      <c r="X32" s="328"/>
      <c r="Y32" s="328"/>
      <c r="Z32" s="328"/>
      <c r="AA32" s="328"/>
      <c r="AB32" s="328"/>
      <c r="AC32" s="329"/>
      <c r="AD32" s="329"/>
    </row>
    <row r="33" spans="3:30" x14ac:dyDescent="0.3">
      <c r="C33" s="332"/>
      <c r="D33" s="333"/>
      <c r="E33" s="333"/>
      <c r="F33" s="334"/>
      <c r="G33" s="334"/>
      <c r="H33" s="329"/>
      <c r="I33" s="329"/>
      <c r="J33" s="334"/>
      <c r="K33" s="329"/>
      <c r="L33" s="334"/>
      <c r="M33" s="329"/>
      <c r="N33" s="334"/>
      <c r="O33" s="329"/>
      <c r="P33" s="334"/>
      <c r="Q33" s="329"/>
      <c r="R33" s="334"/>
      <c r="S33" s="329"/>
      <c r="T33" s="329"/>
      <c r="U33" s="334"/>
      <c r="V33" s="329"/>
      <c r="W33" s="334"/>
      <c r="X33" s="329"/>
      <c r="Y33" s="334"/>
      <c r="Z33" s="329"/>
      <c r="AA33" s="334"/>
      <c r="AB33" s="329"/>
      <c r="AC33" s="334"/>
      <c r="AD33" s="329"/>
    </row>
    <row r="34" spans="3:30" x14ac:dyDescent="0.3">
      <c r="C34" s="335"/>
      <c r="D34" s="336"/>
      <c r="E34" s="336"/>
      <c r="F34" s="336"/>
      <c r="G34" s="336"/>
      <c r="H34" s="336"/>
      <c r="I34" s="336"/>
      <c r="J34" s="336"/>
      <c r="K34" s="336"/>
      <c r="L34" s="336"/>
      <c r="M34" s="336"/>
      <c r="N34" s="336"/>
      <c r="O34" s="336"/>
      <c r="P34" s="335"/>
      <c r="Q34" s="335"/>
      <c r="R34" s="335"/>
      <c r="S34" s="329"/>
      <c r="AD34" s="329"/>
    </row>
    <row r="35" spans="3:30" x14ac:dyDescent="0.3">
      <c r="C35" s="329"/>
      <c r="D35" s="336"/>
      <c r="E35" s="336"/>
      <c r="F35" s="336"/>
      <c r="G35" s="336"/>
      <c r="H35" s="336"/>
      <c r="I35" s="336"/>
      <c r="J35" s="336"/>
      <c r="K35" s="336"/>
      <c r="L35" s="336"/>
      <c r="M35" s="336"/>
      <c r="N35" s="336"/>
      <c r="O35" s="336"/>
      <c r="P35" s="329"/>
      <c r="Q35" s="329"/>
      <c r="R35" s="329"/>
      <c r="S35" s="329"/>
      <c r="AD35" s="329"/>
    </row>
    <row r="36" spans="3:30" x14ac:dyDescent="0.3">
      <c r="C36" s="335"/>
      <c r="D36" s="336"/>
      <c r="E36" s="336"/>
      <c r="F36" s="336"/>
      <c r="G36" s="336"/>
      <c r="H36" s="336"/>
      <c r="I36" s="336"/>
      <c r="J36" s="336"/>
      <c r="K36" s="336"/>
      <c r="L36" s="336"/>
      <c r="M36" s="336"/>
      <c r="N36" s="336"/>
      <c r="O36" s="336"/>
      <c r="P36" s="335"/>
      <c r="Q36" s="335"/>
      <c r="R36" s="335"/>
      <c r="S36" s="329"/>
      <c r="T36" s="329"/>
      <c r="U36" s="329"/>
      <c r="AD36" s="329"/>
    </row>
    <row r="37" spans="3:30" x14ac:dyDescent="0.3">
      <c r="C37" s="331"/>
      <c r="D37" s="336"/>
      <c r="E37" s="336"/>
      <c r="F37" s="336"/>
      <c r="G37" s="336"/>
      <c r="H37" s="336"/>
      <c r="I37" s="336"/>
      <c r="J37" s="336"/>
      <c r="K37" s="336"/>
      <c r="L37" s="336"/>
      <c r="M37" s="336"/>
      <c r="N37" s="336"/>
      <c r="O37" s="336"/>
      <c r="P37" s="331"/>
      <c r="Q37" s="331"/>
      <c r="R37" s="331"/>
      <c r="S37" s="331"/>
      <c r="T37" s="331"/>
      <c r="U37" s="331"/>
      <c r="V37" s="331"/>
      <c r="W37" s="331"/>
      <c r="X37" s="331"/>
      <c r="Y37" s="331"/>
      <c r="Z37" s="331"/>
      <c r="AA37" s="331"/>
      <c r="AB37" s="331"/>
      <c r="AC37" s="331"/>
      <c r="AD37" s="329"/>
    </row>
    <row r="38" spans="3:30" x14ac:dyDescent="0.3">
      <c r="C38" s="331"/>
      <c r="D38" s="336"/>
      <c r="E38" s="336"/>
      <c r="F38" s="336"/>
      <c r="G38" s="336"/>
      <c r="H38" s="336"/>
      <c r="I38" s="336"/>
      <c r="J38" s="336"/>
      <c r="K38" s="336"/>
      <c r="L38" s="336"/>
      <c r="M38" s="336"/>
      <c r="N38" s="336"/>
      <c r="O38" s="336"/>
      <c r="P38" s="331"/>
      <c r="Q38" s="331"/>
      <c r="R38" s="331"/>
      <c r="S38" s="331"/>
      <c r="T38" s="331"/>
      <c r="U38" s="331"/>
      <c r="V38" s="331"/>
      <c r="W38" s="331"/>
      <c r="X38" s="331"/>
      <c r="Y38" s="331"/>
      <c r="Z38" s="331"/>
      <c r="AA38" s="331"/>
      <c r="AB38" s="331"/>
      <c r="AC38" s="331"/>
      <c r="AD38" s="329"/>
    </row>
    <row r="39" spans="3:30" x14ac:dyDescent="0.3">
      <c r="C39" s="337"/>
      <c r="D39" s="336"/>
      <c r="E39" s="336"/>
      <c r="F39" s="336"/>
      <c r="G39" s="336"/>
      <c r="H39" s="336"/>
      <c r="I39" s="336"/>
      <c r="J39" s="336"/>
      <c r="K39" s="336"/>
      <c r="L39" s="336"/>
      <c r="M39" s="336"/>
      <c r="N39" s="336"/>
      <c r="O39" s="336"/>
      <c r="P39" s="337"/>
      <c r="Q39" s="337"/>
      <c r="R39" s="337"/>
      <c r="S39" s="337"/>
      <c r="T39" s="337"/>
      <c r="U39" s="337"/>
      <c r="V39" s="337"/>
      <c r="W39" s="337"/>
      <c r="X39" s="337"/>
      <c r="Y39" s="337"/>
      <c r="Z39" s="337"/>
      <c r="AA39" s="337"/>
      <c r="AB39" s="337"/>
      <c r="AC39" s="337"/>
      <c r="AD39" s="329"/>
    </row>
    <row r="40" spans="3:30" x14ac:dyDescent="0.3">
      <c r="C40" s="331"/>
      <c r="D40" s="336"/>
      <c r="E40" s="336"/>
      <c r="F40" s="336"/>
      <c r="G40" s="336"/>
      <c r="H40" s="336"/>
      <c r="I40" s="336"/>
      <c r="J40" s="336"/>
      <c r="K40" s="336"/>
      <c r="L40" s="336"/>
      <c r="M40" s="336"/>
      <c r="N40" s="336"/>
      <c r="O40" s="336"/>
      <c r="P40" s="331"/>
      <c r="Q40" s="331"/>
      <c r="R40" s="331"/>
      <c r="S40" s="331"/>
      <c r="T40" s="331"/>
      <c r="U40" s="331"/>
      <c r="V40" s="331"/>
      <c r="W40" s="331"/>
      <c r="X40" s="331"/>
      <c r="Y40" s="331"/>
      <c r="Z40" s="331"/>
      <c r="AA40" s="331"/>
      <c r="AB40" s="331"/>
      <c r="AC40" s="331"/>
      <c r="AD40" s="329"/>
    </row>
    <row r="41" spans="3:30" x14ac:dyDescent="0.3">
      <c r="C41" s="331"/>
      <c r="D41" s="336"/>
      <c r="E41" s="336"/>
      <c r="F41" s="336"/>
      <c r="G41" s="336"/>
      <c r="H41" s="336"/>
      <c r="I41" s="336"/>
      <c r="J41" s="336"/>
      <c r="K41" s="336"/>
      <c r="L41" s="336"/>
      <c r="M41" s="336"/>
      <c r="N41" s="336"/>
      <c r="O41" s="336"/>
      <c r="P41" s="331"/>
      <c r="Q41" s="331"/>
      <c r="R41" s="331"/>
      <c r="S41" s="331"/>
      <c r="T41" s="331"/>
      <c r="U41" s="331"/>
      <c r="V41" s="331"/>
      <c r="W41" s="331"/>
      <c r="X41" s="331"/>
      <c r="Y41" s="331"/>
      <c r="Z41" s="331"/>
      <c r="AA41" s="331"/>
      <c r="AB41" s="331"/>
      <c r="AC41" s="331"/>
      <c r="AD41" s="329"/>
    </row>
    <row r="42" spans="3:30" x14ac:dyDescent="0.3">
      <c r="C42" s="331"/>
      <c r="D42" s="336"/>
      <c r="E42" s="336"/>
      <c r="F42" s="336"/>
      <c r="G42" s="336"/>
      <c r="H42" s="336"/>
      <c r="I42" s="336"/>
      <c r="J42" s="336"/>
      <c r="K42" s="336"/>
      <c r="L42" s="336"/>
      <c r="M42" s="336"/>
      <c r="N42" s="336"/>
      <c r="O42" s="336"/>
      <c r="P42" s="331"/>
      <c r="Q42" s="331"/>
      <c r="R42" s="331"/>
      <c r="S42" s="331"/>
      <c r="T42" s="331"/>
      <c r="U42" s="331"/>
      <c r="V42" s="331"/>
      <c r="W42" s="331"/>
      <c r="X42" s="331"/>
      <c r="Y42" s="331"/>
      <c r="Z42" s="331"/>
      <c r="AA42" s="331"/>
      <c r="AB42" s="331"/>
      <c r="AC42" s="331"/>
      <c r="AD42" s="329"/>
    </row>
    <row r="43" spans="3:30" x14ac:dyDescent="0.3">
      <c r="C43" s="331"/>
      <c r="D43" s="336"/>
      <c r="E43" s="336"/>
      <c r="F43" s="336"/>
      <c r="G43" s="336"/>
      <c r="H43" s="336"/>
      <c r="I43" s="336"/>
      <c r="J43" s="336"/>
      <c r="K43" s="336"/>
      <c r="L43" s="336"/>
      <c r="M43" s="336"/>
      <c r="N43" s="336"/>
      <c r="O43" s="336"/>
      <c r="P43" s="331"/>
      <c r="Q43" s="331"/>
      <c r="R43" s="331"/>
      <c r="S43" s="331"/>
      <c r="T43" s="331"/>
      <c r="U43" s="331"/>
      <c r="V43" s="331"/>
      <c r="W43" s="331"/>
      <c r="X43" s="331"/>
      <c r="Y43" s="331"/>
      <c r="Z43" s="331"/>
      <c r="AA43" s="331"/>
      <c r="AB43" s="331"/>
      <c r="AC43" s="331"/>
      <c r="AD43" s="329"/>
    </row>
    <row r="44" spans="3:30" x14ac:dyDescent="0.3">
      <c r="C44" s="328"/>
      <c r="D44" s="336"/>
      <c r="E44" s="336"/>
      <c r="F44" s="336"/>
      <c r="G44" s="336"/>
      <c r="H44" s="336"/>
      <c r="I44" s="336"/>
      <c r="J44" s="336"/>
      <c r="K44" s="336"/>
      <c r="L44" s="336"/>
      <c r="M44" s="336"/>
      <c r="N44" s="336"/>
      <c r="O44" s="336"/>
      <c r="P44" s="328"/>
      <c r="Q44" s="328"/>
      <c r="R44" s="328"/>
      <c r="S44" s="328"/>
      <c r="T44" s="328"/>
      <c r="U44" s="328"/>
      <c r="AD44" s="329"/>
    </row>
    <row r="45" spans="3:30" x14ac:dyDescent="0.3">
      <c r="C45" s="335"/>
      <c r="D45" s="336"/>
      <c r="E45" s="336"/>
      <c r="F45" s="336"/>
      <c r="G45" s="336"/>
      <c r="H45" s="336"/>
      <c r="I45" s="336"/>
      <c r="J45" s="336"/>
      <c r="K45" s="336"/>
      <c r="L45" s="336"/>
      <c r="M45" s="336"/>
      <c r="N45" s="336"/>
      <c r="O45" s="336"/>
      <c r="P45" s="335"/>
      <c r="Q45" s="335"/>
      <c r="R45" s="335"/>
      <c r="S45" s="328"/>
      <c r="T45" s="328"/>
      <c r="U45" s="328"/>
      <c r="AD45" s="329"/>
    </row>
    <row r="46" spans="3:30" x14ac:dyDescent="0.3">
      <c r="C46" s="331"/>
      <c r="D46" s="336"/>
      <c r="E46" s="336"/>
      <c r="F46" s="336"/>
      <c r="G46" s="336"/>
      <c r="H46" s="336"/>
      <c r="I46" s="336"/>
      <c r="J46" s="336"/>
      <c r="K46" s="336"/>
      <c r="L46" s="336"/>
      <c r="M46" s="336"/>
      <c r="N46" s="336"/>
      <c r="O46" s="336"/>
      <c r="P46" s="331"/>
      <c r="Q46" s="331"/>
      <c r="R46" s="331"/>
      <c r="S46" s="331"/>
      <c r="T46" s="331"/>
      <c r="U46" s="331"/>
      <c r="V46" s="331"/>
      <c r="W46" s="331"/>
      <c r="X46" s="331"/>
      <c r="Y46" s="331"/>
      <c r="Z46" s="331"/>
      <c r="AA46" s="331"/>
      <c r="AB46" s="331"/>
      <c r="AC46" s="331"/>
      <c r="AD46" s="329"/>
    </row>
    <row r="47" spans="3:30" x14ac:dyDescent="0.3">
      <c r="C47" s="329"/>
      <c r="D47" s="336"/>
      <c r="E47" s="336"/>
      <c r="F47" s="336"/>
      <c r="G47" s="336"/>
      <c r="H47" s="336"/>
      <c r="I47" s="336"/>
      <c r="J47" s="336"/>
      <c r="K47" s="336"/>
      <c r="L47" s="336"/>
      <c r="M47" s="336"/>
      <c r="N47" s="336"/>
      <c r="O47" s="336"/>
      <c r="P47" s="329"/>
      <c r="Q47" s="329"/>
      <c r="R47" s="329"/>
      <c r="S47" s="329"/>
      <c r="T47" s="329"/>
      <c r="U47" s="329"/>
      <c r="V47" s="329"/>
      <c r="W47" s="329"/>
      <c r="X47" s="329"/>
      <c r="Y47" s="329"/>
      <c r="Z47" s="329"/>
      <c r="AA47" s="329"/>
      <c r="AB47" s="329"/>
      <c r="AC47" s="329"/>
      <c r="AD47" s="329"/>
    </row>
    <row r="48" spans="3:30" x14ac:dyDescent="0.3">
      <c r="C48" s="329"/>
      <c r="D48" s="336"/>
      <c r="E48" s="336"/>
      <c r="F48" s="336"/>
      <c r="G48" s="336"/>
      <c r="H48" s="336"/>
      <c r="I48" s="336"/>
      <c r="J48" s="336"/>
      <c r="K48" s="336"/>
      <c r="L48" s="336"/>
      <c r="M48" s="336"/>
      <c r="N48" s="336"/>
      <c r="O48" s="336"/>
      <c r="P48" s="329"/>
      <c r="Q48" s="329"/>
      <c r="R48" s="329"/>
      <c r="S48" s="329"/>
      <c r="T48" s="329"/>
      <c r="U48" s="329"/>
      <c r="V48" s="329"/>
      <c r="W48" s="329"/>
      <c r="X48" s="329"/>
      <c r="Y48" s="329"/>
      <c r="Z48" s="329"/>
      <c r="AA48" s="329"/>
      <c r="AB48" s="329"/>
      <c r="AC48" s="329"/>
      <c r="AD48" s="329"/>
    </row>
    <row r="49" spans="3:17" x14ac:dyDescent="0.3">
      <c r="D49" s="336"/>
      <c r="E49" s="336"/>
      <c r="F49" s="336"/>
      <c r="G49" s="336"/>
      <c r="H49" s="336"/>
      <c r="I49" s="336"/>
      <c r="J49" s="336"/>
      <c r="K49" s="336"/>
      <c r="L49" s="336"/>
      <c r="M49" s="336"/>
      <c r="N49" s="336"/>
      <c r="O49" s="336"/>
    </row>
    <row r="50" spans="3:17" x14ac:dyDescent="0.3">
      <c r="C50" s="329"/>
      <c r="D50" s="336"/>
      <c r="E50" s="336"/>
      <c r="F50" s="336"/>
      <c r="G50" s="336"/>
      <c r="H50" s="336"/>
      <c r="I50" s="336"/>
      <c r="J50" s="336"/>
      <c r="K50" s="336"/>
      <c r="L50" s="336"/>
      <c r="M50" s="336"/>
      <c r="N50" s="336"/>
      <c r="O50" s="336"/>
      <c r="P50" s="329"/>
      <c r="Q50" s="329"/>
    </row>
    <row r="51" spans="3:17" x14ac:dyDescent="0.3">
      <c r="D51" s="336"/>
      <c r="E51" s="336"/>
      <c r="F51" s="336"/>
      <c r="G51" s="336"/>
      <c r="H51" s="336"/>
      <c r="I51" s="336"/>
      <c r="J51" s="336"/>
      <c r="K51" s="336"/>
      <c r="L51" s="336"/>
      <c r="M51" s="336"/>
      <c r="N51" s="336"/>
      <c r="O51" s="336"/>
    </row>
    <row r="52" spans="3:17" x14ac:dyDescent="0.3">
      <c r="D52" s="336"/>
      <c r="E52" s="336"/>
      <c r="F52" s="336"/>
      <c r="G52" s="336"/>
      <c r="H52" s="336"/>
      <c r="I52" s="336"/>
      <c r="J52" s="336"/>
      <c r="K52" s="336"/>
      <c r="L52" s="336"/>
      <c r="M52" s="336"/>
      <c r="N52" s="336"/>
      <c r="O52" s="336"/>
    </row>
    <row r="53" spans="3:17" x14ac:dyDescent="0.3">
      <c r="D53" s="336"/>
      <c r="E53" s="336"/>
      <c r="F53" s="336"/>
      <c r="G53" s="336"/>
      <c r="H53" s="336"/>
      <c r="I53" s="336"/>
      <c r="J53" s="336"/>
      <c r="K53" s="336"/>
      <c r="L53" s="336"/>
      <c r="M53" s="336"/>
      <c r="N53" s="336"/>
      <c r="O53" s="336"/>
    </row>
    <row r="54" spans="3:17" x14ac:dyDescent="0.3">
      <c r="D54" s="336"/>
      <c r="E54" s="336"/>
      <c r="F54" s="336"/>
      <c r="G54" s="336"/>
      <c r="H54" s="336"/>
      <c r="I54" s="336"/>
      <c r="J54" s="336"/>
      <c r="K54" s="336"/>
      <c r="L54" s="336"/>
      <c r="M54" s="336"/>
      <c r="N54" s="336"/>
      <c r="O54" s="336"/>
    </row>
    <row r="55" spans="3:17" x14ac:dyDescent="0.3">
      <c r="D55" s="336"/>
      <c r="E55" s="336"/>
      <c r="F55" s="336"/>
      <c r="G55" s="336"/>
      <c r="H55" s="336"/>
      <c r="I55" s="336"/>
      <c r="J55" s="336"/>
      <c r="K55" s="336"/>
      <c r="L55" s="336"/>
      <c r="M55" s="336"/>
      <c r="N55" s="336"/>
      <c r="O55" s="336"/>
    </row>
    <row r="56" spans="3:17" x14ac:dyDescent="0.3">
      <c r="D56" s="336"/>
      <c r="E56" s="336"/>
      <c r="F56" s="336"/>
      <c r="G56" s="336"/>
      <c r="H56" s="336"/>
      <c r="I56" s="336"/>
      <c r="J56" s="336"/>
      <c r="K56" s="336"/>
      <c r="L56" s="336"/>
      <c r="M56" s="336"/>
      <c r="N56" s="336"/>
      <c r="O56" s="336"/>
    </row>
  </sheetData>
  <mergeCells count="3">
    <mergeCell ref="D6:O6"/>
    <mergeCell ref="D7:F7"/>
    <mergeCell ref="G7:O7"/>
  </mergeCells>
  <pageMargins left="0.7" right="0.7" top="0.75" bottom="0.75" header="0.3" footer="0.3"/>
  <pageSetup paperSize="9" scale="63" orientation="landscape" r:id="rId1"/>
  <ignoredErrors>
    <ignoredError sqref="B9:B31"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25">
    <tabColor rgb="FFB1D7CD"/>
    <pageSetUpPr fitToPage="1"/>
  </sheetPr>
  <dimension ref="B2:R38"/>
  <sheetViews>
    <sheetView showGridLines="0" zoomScaleNormal="100" workbookViewId="0">
      <selection activeCell="I20" sqref="I20"/>
    </sheetView>
  </sheetViews>
  <sheetFormatPr baseColWidth="10" defaultColWidth="9.140625" defaultRowHeight="16.5" x14ac:dyDescent="0.3"/>
  <cols>
    <col min="1" max="1" width="5.7109375" style="283" customWidth="1"/>
    <col min="2" max="2" width="9.140625" style="283"/>
    <col min="3" max="3" width="29.5703125" style="283" customWidth="1"/>
    <col min="4" max="4" width="19.85546875" style="283" customWidth="1"/>
    <col min="5" max="5" width="17.85546875" style="283" customWidth="1"/>
    <col min="6" max="6" width="16.85546875" style="283" customWidth="1"/>
    <col min="7" max="7" width="18.28515625" style="283" customWidth="1"/>
    <col min="8" max="10" width="15.7109375" style="283" customWidth="1"/>
    <col min="11" max="16384" width="9.140625" style="283"/>
  </cols>
  <sheetData>
    <row r="2" spans="2:18" x14ac:dyDescent="0.3">
      <c r="B2" s="986" t="s">
        <v>1050</v>
      </c>
      <c r="C2" s="986"/>
      <c r="D2" s="986"/>
      <c r="E2" s="986"/>
      <c r="F2" s="986"/>
      <c r="G2" s="329"/>
      <c r="H2" s="329"/>
      <c r="I2" s="329"/>
      <c r="J2" s="329"/>
      <c r="K2" s="329"/>
      <c r="L2" s="329"/>
      <c r="M2" s="329"/>
      <c r="N2" s="329"/>
    </row>
    <row r="3" spans="2:18" x14ac:dyDescent="0.3">
      <c r="B3" s="4" t="str">
        <f>Stichtag &amp; Einheit_Mio</f>
        <v>31.12.2023 - in Mio. €</v>
      </c>
      <c r="C3" s="327"/>
      <c r="D3" s="327"/>
      <c r="E3" s="327"/>
      <c r="F3" s="327"/>
      <c r="G3" s="329"/>
      <c r="H3" s="329"/>
      <c r="I3" s="329"/>
      <c r="J3" s="329"/>
      <c r="K3" s="329"/>
      <c r="L3" s="329"/>
      <c r="M3" s="329"/>
      <c r="N3" s="329"/>
    </row>
    <row r="4" spans="2:18" x14ac:dyDescent="0.3">
      <c r="B4" s="4"/>
      <c r="C4" s="327"/>
      <c r="D4" s="327"/>
      <c r="E4" s="327"/>
      <c r="F4" s="327"/>
      <c r="G4" s="329"/>
      <c r="H4" s="329"/>
      <c r="I4" s="329"/>
      <c r="J4" s="329"/>
      <c r="K4" s="329"/>
      <c r="L4" s="329"/>
      <c r="M4" s="329"/>
      <c r="N4" s="329"/>
    </row>
    <row r="5" spans="2:18" x14ac:dyDescent="0.3">
      <c r="D5" s="288" t="s">
        <v>153</v>
      </c>
      <c r="E5" s="288" t="s">
        <v>154</v>
      </c>
      <c r="F5" s="288" t="s">
        <v>155</v>
      </c>
      <c r="G5" s="311" t="s">
        <v>191</v>
      </c>
      <c r="H5" s="288" t="s">
        <v>192</v>
      </c>
      <c r="I5" s="288" t="s">
        <v>253</v>
      </c>
      <c r="J5" s="288" t="s">
        <v>254</v>
      </c>
      <c r="N5" s="329"/>
    </row>
    <row r="6" spans="2:18" ht="67.5" customHeight="1" x14ac:dyDescent="0.3">
      <c r="D6" s="999" t="s">
        <v>968</v>
      </c>
      <c r="E6" s="999"/>
      <c r="F6" s="999"/>
      <c r="G6" s="999"/>
      <c r="H6" s="1000" t="s">
        <v>1051</v>
      </c>
      <c r="I6" s="1000" t="s">
        <v>1052</v>
      </c>
      <c r="J6" s="1000" t="s">
        <v>1053</v>
      </c>
      <c r="N6" s="329"/>
    </row>
    <row r="7" spans="2:18" ht="23.25" customHeight="1" x14ac:dyDescent="0.3">
      <c r="D7" s="1002"/>
      <c r="E7" s="1004" t="s">
        <v>1054</v>
      </c>
      <c r="F7" s="1004"/>
      <c r="G7" s="1000" t="s">
        <v>1055</v>
      </c>
      <c r="H7" s="1000"/>
      <c r="I7" s="1000"/>
      <c r="J7" s="1000"/>
      <c r="N7" s="329"/>
    </row>
    <row r="8" spans="2:18" ht="41.25" customHeight="1" x14ac:dyDescent="0.3">
      <c r="B8" s="312"/>
      <c r="C8" s="312"/>
      <c r="D8" s="1003"/>
      <c r="E8" s="313"/>
      <c r="F8" s="346" t="s">
        <v>1056</v>
      </c>
      <c r="G8" s="1001"/>
      <c r="H8" s="1001"/>
      <c r="I8" s="1001"/>
      <c r="J8" s="1001"/>
      <c r="N8" s="329"/>
    </row>
    <row r="9" spans="2:18" ht="21" customHeight="1" x14ac:dyDescent="0.3">
      <c r="B9" s="347" t="s">
        <v>667</v>
      </c>
      <c r="C9" s="348" t="s">
        <v>1057</v>
      </c>
      <c r="D9" s="349">
        <v>27897</v>
      </c>
      <c r="E9" s="370"/>
      <c r="F9" s="356">
        <v>302</v>
      </c>
      <c r="G9" s="370"/>
      <c r="H9" s="929">
        <v>-197</v>
      </c>
      <c r="I9" s="365"/>
      <c r="J9" s="365"/>
      <c r="M9" s="287"/>
      <c r="N9" s="329"/>
      <c r="O9" s="287"/>
      <c r="Q9" s="287"/>
      <c r="R9" s="287"/>
    </row>
    <row r="10" spans="2:18" x14ac:dyDescent="0.3">
      <c r="B10" s="296" t="s">
        <v>735</v>
      </c>
      <c r="C10" s="350" t="s">
        <v>678</v>
      </c>
      <c r="D10" s="112">
        <v>18276</v>
      </c>
      <c r="E10" s="366"/>
      <c r="F10" s="357">
        <v>243</v>
      </c>
      <c r="G10" s="366"/>
      <c r="H10" s="922">
        <v>-160</v>
      </c>
      <c r="I10" s="366"/>
      <c r="J10" s="366"/>
      <c r="M10" s="287"/>
      <c r="N10" s="329"/>
      <c r="O10" s="287"/>
      <c r="Q10" s="287"/>
      <c r="R10" s="287"/>
    </row>
    <row r="11" spans="2:18" x14ac:dyDescent="0.3">
      <c r="B11" s="296" t="s">
        <v>985</v>
      </c>
      <c r="C11" s="350" t="s">
        <v>706</v>
      </c>
      <c r="D11" s="112">
        <v>1911</v>
      </c>
      <c r="E11" s="366"/>
      <c r="F11" s="358">
        <v>29</v>
      </c>
      <c r="G11" s="366"/>
      <c r="H11" s="922">
        <v>-11</v>
      </c>
      <c r="I11" s="366"/>
      <c r="J11" s="366"/>
      <c r="M11" s="287"/>
      <c r="N11" s="329"/>
      <c r="O11" s="287"/>
      <c r="Q11" s="287"/>
      <c r="R11" s="287"/>
    </row>
    <row r="12" spans="2:18" x14ac:dyDescent="0.3">
      <c r="B12" s="296" t="s">
        <v>987</v>
      </c>
      <c r="C12" s="350" t="s">
        <v>698</v>
      </c>
      <c r="D12" s="112">
        <v>2887</v>
      </c>
      <c r="E12" s="366"/>
      <c r="F12" s="358">
        <v>13</v>
      </c>
      <c r="G12" s="366"/>
      <c r="H12" s="922">
        <v>-16</v>
      </c>
      <c r="I12" s="366"/>
      <c r="J12" s="366"/>
      <c r="M12" s="287"/>
      <c r="N12" s="329"/>
      <c r="O12" s="287"/>
      <c r="Q12" s="287"/>
      <c r="R12" s="287"/>
    </row>
    <row r="13" spans="2:18" x14ac:dyDescent="0.3">
      <c r="B13" s="296" t="s">
        <v>989</v>
      </c>
      <c r="C13" s="350" t="s">
        <v>681</v>
      </c>
      <c r="D13" s="112">
        <v>1198</v>
      </c>
      <c r="E13" s="366"/>
      <c r="F13" s="358">
        <v>0</v>
      </c>
      <c r="G13" s="366"/>
      <c r="H13" s="922">
        <v>-1</v>
      </c>
      <c r="I13" s="366"/>
      <c r="J13" s="366"/>
      <c r="M13" s="287"/>
      <c r="N13" s="329"/>
      <c r="O13" s="287"/>
      <c r="Q13" s="287"/>
      <c r="R13" s="287"/>
    </row>
    <row r="14" spans="2:18" x14ac:dyDescent="0.3">
      <c r="B14" s="296" t="s">
        <v>991</v>
      </c>
      <c r="C14" s="920" t="s">
        <v>1058</v>
      </c>
      <c r="D14" s="921">
        <v>869</v>
      </c>
      <c r="E14" s="922"/>
      <c r="F14" s="923">
        <v>4</v>
      </c>
      <c r="G14" s="922"/>
      <c r="H14" s="922">
        <v>-1</v>
      </c>
      <c r="I14" s="366"/>
      <c r="J14" s="366"/>
      <c r="M14" s="287"/>
      <c r="N14" s="329"/>
      <c r="O14" s="287"/>
      <c r="Q14" s="287"/>
      <c r="R14" s="287"/>
    </row>
    <row r="15" spans="2:18" x14ac:dyDescent="0.3">
      <c r="B15" s="919" t="s">
        <v>1059</v>
      </c>
      <c r="C15" s="920" t="s">
        <v>732</v>
      </c>
      <c r="D15" s="921">
        <v>414</v>
      </c>
      <c r="E15" s="922"/>
      <c r="F15" s="923">
        <v>0</v>
      </c>
      <c r="G15" s="922"/>
      <c r="H15" s="922">
        <v>-1</v>
      </c>
      <c r="I15" s="922"/>
      <c r="J15" s="922"/>
      <c r="M15" s="287"/>
      <c r="N15" s="329"/>
      <c r="O15" s="287"/>
      <c r="Q15" s="287"/>
      <c r="R15" s="287"/>
    </row>
    <row r="16" spans="2:18" x14ac:dyDescent="0.3">
      <c r="B16" s="919" t="s">
        <v>1060</v>
      </c>
      <c r="C16" s="920" t="s">
        <v>1061</v>
      </c>
      <c r="D16" s="921">
        <v>231</v>
      </c>
      <c r="E16" s="922"/>
      <c r="F16" s="923">
        <v>0</v>
      </c>
      <c r="G16" s="922"/>
      <c r="H16" s="922">
        <v>0</v>
      </c>
      <c r="I16" s="922"/>
      <c r="J16" s="922"/>
      <c r="M16" s="287"/>
      <c r="N16" s="329"/>
      <c r="O16" s="287"/>
      <c r="Q16" s="287"/>
      <c r="R16" s="287"/>
    </row>
    <row r="17" spans="2:18" x14ac:dyDescent="0.3">
      <c r="B17" s="300" t="s">
        <v>993</v>
      </c>
      <c r="C17" s="354" t="s">
        <v>1062</v>
      </c>
      <c r="D17" s="355">
        <v>2111</v>
      </c>
      <c r="E17" s="367"/>
      <c r="F17" s="359">
        <v>12</v>
      </c>
      <c r="G17" s="367"/>
      <c r="H17" s="928">
        <v>-6</v>
      </c>
      <c r="I17" s="367"/>
      <c r="J17" s="367"/>
      <c r="M17" s="287"/>
      <c r="N17" s="329"/>
      <c r="O17" s="287"/>
      <c r="Q17" s="287"/>
      <c r="R17" s="287"/>
    </row>
    <row r="18" spans="2:18" x14ac:dyDescent="0.3">
      <c r="B18" s="351" t="s">
        <v>995</v>
      </c>
      <c r="C18" s="352" t="s">
        <v>797</v>
      </c>
      <c r="D18" s="353">
        <v>4490</v>
      </c>
      <c r="E18" s="371"/>
      <c r="F18" s="360">
        <v>19</v>
      </c>
      <c r="G18" s="362"/>
      <c r="H18" s="368"/>
      <c r="I18" s="930">
        <v>17</v>
      </c>
      <c r="J18" s="368"/>
      <c r="M18" s="287"/>
      <c r="N18" s="329"/>
      <c r="O18" s="287"/>
      <c r="Q18" s="287"/>
      <c r="R18" s="287"/>
    </row>
    <row r="19" spans="2:18" x14ac:dyDescent="0.3">
      <c r="B19" s="295" t="s">
        <v>997</v>
      </c>
      <c r="C19" s="350" t="s">
        <v>678</v>
      </c>
      <c r="D19" s="112">
        <v>3565</v>
      </c>
      <c r="E19" s="366"/>
      <c r="F19" s="357">
        <v>16</v>
      </c>
      <c r="G19" s="363"/>
      <c r="H19" s="366"/>
      <c r="I19" s="922">
        <v>14</v>
      </c>
      <c r="J19" s="366"/>
      <c r="M19" s="287"/>
      <c r="N19" s="329"/>
      <c r="O19" s="287"/>
      <c r="Q19" s="287"/>
      <c r="R19" s="287"/>
    </row>
    <row r="20" spans="2:18" x14ac:dyDescent="0.3">
      <c r="B20" s="296" t="s">
        <v>999</v>
      </c>
      <c r="C20" s="350" t="s">
        <v>706</v>
      </c>
      <c r="D20" s="112">
        <v>334</v>
      </c>
      <c r="E20" s="366"/>
      <c r="F20" s="357">
        <v>2</v>
      </c>
      <c r="G20" s="363"/>
      <c r="H20" s="366"/>
      <c r="I20" s="922">
        <v>2</v>
      </c>
      <c r="J20" s="366"/>
      <c r="M20" s="287"/>
      <c r="N20" s="329"/>
      <c r="O20" s="287"/>
      <c r="Q20" s="287"/>
      <c r="R20" s="287"/>
    </row>
    <row r="21" spans="2:18" x14ac:dyDescent="0.3">
      <c r="B21" s="296" t="s">
        <v>1000</v>
      </c>
      <c r="C21" s="350" t="s">
        <v>698</v>
      </c>
      <c r="D21" s="112">
        <v>55</v>
      </c>
      <c r="E21" s="366"/>
      <c r="F21" s="357">
        <v>0</v>
      </c>
      <c r="G21" s="363"/>
      <c r="H21" s="366"/>
      <c r="I21" s="922">
        <v>0</v>
      </c>
      <c r="J21" s="366"/>
      <c r="M21" s="287"/>
      <c r="N21" s="329"/>
      <c r="O21" s="287"/>
      <c r="Q21" s="287"/>
      <c r="R21" s="287"/>
    </row>
    <row r="22" spans="2:18" x14ac:dyDescent="0.3">
      <c r="B22" s="296" t="s">
        <v>1001</v>
      </c>
      <c r="C22" s="350" t="s">
        <v>681</v>
      </c>
      <c r="D22" s="112">
        <v>28</v>
      </c>
      <c r="E22" s="366"/>
      <c r="F22" s="357">
        <v>0</v>
      </c>
      <c r="G22" s="363"/>
      <c r="H22" s="366"/>
      <c r="I22" s="922">
        <v>0</v>
      </c>
      <c r="J22" s="366"/>
      <c r="M22" s="287"/>
      <c r="O22" s="287"/>
      <c r="P22" s="287"/>
    </row>
    <row r="23" spans="2:18" x14ac:dyDescent="0.3">
      <c r="B23" s="296" t="s">
        <v>1002</v>
      </c>
      <c r="C23" s="920" t="s">
        <v>1058</v>
      </c>
      <c r="D23" s="921">
        <v>37</v>
      </c>
      <c r="E23" s="366"/>
      <c r="F23" s="357">
        <v>0</v>
      </c>
      <c r="G23" s="363"/>
      <c r="H23" s="366"/>
      <c r="I23" s="922">
        <v>0</v>
      </c>
      <c r="J23" s="366"/>
      <c r="M23" s="287"/>
      <c r="O23" s="287"/>
      <c r="P23" s="287"/>
    </row>
    <row r="24" spans="2:18" x14ac:dyDescent="0.3">
      <c r="B24" s="919" t="s">
        <v>1063</v>
      </c>
      <c r="C24" s="350" t="s">
        <v>732</v>
      </c>
      <c r="D24" s="112">
        <v>30</v>
      </c>
      <c r="E24" s="922"/>
      <c r="F24" s="923">
        <v>0</v>
      </c>
      <c r="G24" s="924"/>
      <c r="H24" s="922"/>
      <c r="I24" s="922">
        <v>0</v>
      </c>
      <c r="J24" s="922"/>
      <c r="K24" s="925"/>
      <c r="L24" s="925"/>
      <c r="M24" s="926"/>
      <c r="N24" s="925"/>
      <c r="O24" s="926"/>
      <c r="P24" s="926"/>
    </row>
    <row r="25" spans="2:18" x14ac:dyDescent="0.3">
      <c r="B25" s="919" t="s">
        <v>1064</v>
      </c>
      <c r="C25" s="920" t="s">
        <v>1061</v>
      </c>
      <c r="D25" s="921">
        <v>122</v>
      </c>
      <c r="E25" s="922"/>
      <c r="F25" s="923">
        <v>0</v>
      </c>
      <c r="G25" s="924"/>
      <c r="H25" s="922"/>
      <c r="I25" s="922">
        <v>0</v>
      </c>
      <c r="J25" s="922"/>
      <c r="K25" s="925"/>
      <c r="L25" s="925"/>
      <c r="M25" s="926"/>
      <c r="N25" s="927"/>
      <c r="O25" s="926"/>
      <c r="P25" s="925"/>
      <c r="Q25" s="926"/>
      <c r="R25" s="926"/>
    </row>
    <row r="26" spans="2:18" x14ac:dyDescent="0.3">
      <c r="B26" s="300" t="s">
        <v>1003</v>
      </c>
      <c r="C26" s="354" t="s">
        <v>1062</v>
      </c>
      <c r="D26" s="355">
        <v>321</v>
      </c>
      <c r="E26" s="367"/>
      <c r="F26" s="359">
        <v>0</v>
      </c>
      <c r="G26" s="364"/>
      <c r="H26" s="367"/>
      <c r="I26" s="928">
        <v>1</v>
      </c>
      <c r="J26" s="367"/>
      <c r="M26" s="287"/>
      <c r="N26" s="329"/>
      <c r="O26" s="287"/>
      <c r="Q26" s="287"/>
      <c r="R26" s="287"/>
    </row>
    <row r="27" spans="2:18" x14ac:dyDescent="0.3">
      <c r="B27" s="322" t="s">
        <v>1065</v>
      </c>
      <c r="C27" s="343" t="s">
        <v>666</v>
      </c>
      <c r="D27" s="344">
        <v>32387</v>
      </c>
      <c r="E27" s="383"/>
      <c r="F27" s="361">
        <v>320</v>
      </c>
      <c r="G27" s="383"/>
      <c r="H27" s="361">
        <v>-197</v>
      </c>
      <c r="I27" s="361">
        <v>17</v>
      </c>
      <c r="J27" s="361"/>
      <c r="K27" s="328"/>
      <c r="L27" s="328"/>
      <c r="M27" s="287"/>
      <c r="N27" s="329"/>
      <c r="O27" s="287"/>
      <c r="Q27" s="287"/>
      <c r="R27" s="287"/>
    </row>
    <row r="28" spans="2:18" x14ac:dyDescent="0.3">
      <c r="B28" s="997"/>
      <c r="C28" s="997"/>
      <c r="D28" s="997"/>
      <c r="E28" s="997"/>
      <c r="F28" s="997"/>
      <c r="G28" s="997"/>
      <c r="H28" s="997"/>
      <c r="I28" s="997"/>
      <c r="J28" s="997"/>
      <c r="K28" s="998"/>
      <c r="L28" s="998"/>
      <c r="M28" s="998"/>
      <c r="N28" s="998"/>
    </row>
    <row r="29" spans="2:18" x14ac:dyDescent="0.3">
      <c r="K29" s="998"/>
      <c r="L29" s="998"/>
      <c r="M29" s="998"/>
      <c r="N29" s="998"/>
    </row>
    <row r="30" spans="2:18" ht="16.5" customHeight="1" x14ac:dyDescent="0.3">
      <c r="B30" s="945" t="s">
        <v>1066</v>
      </c>
      <c r="C30" s="945"/>
      <c r="D30" s="945"/>
      <c r="E30" s="945"/>
      <c r="F30" s="945"/>
      <c r="G30" s="945"/>
      <c r="H30" s="945"/>
      <c r="I30" s="945"/>
      <c r="J30" s="945"/>
      <c r="K30" s="997"/>
      <c r="L30" s="997"/>
      <c r="M30" s="997"/>
      <c r="N30" s="997"/>
    </row>
    <row r="31" spans="2:18" x14ac:dyDescent="0.3">
      <c r="B31" s="1005"/>
      <c r="C31" s="1005"/>
      <c r="D31" s="1005"/>
      <c r="E31" s="1005"/>
      <c r="F31" s="1005"/>
      <c r="G31" s="1005"/>
      <c r="H31" s="1005"/>
      <c r="I31" s="1005"/>
      <c r="J31" s="1005"/>
      <c r="K31" s="1005"/>
      <c r="L31" s="1005"/>
      <c r="M31" s="1005"/>
      <c r="N31" s="1005"/>
    </row>
    <row r="32" spans="2:18" x14ac:dyDescent="0.3">
      <c r="B32" s="1005"/>
      <c r="C32" s="1005"/>
      <c r="D32" s="1005"/>
      <c r="E32" s="1005"/>
      <c r="F32" s="1005"/>
      <c r="G32" s="1005"/>
      <c r="H32" s="1005"/>
      <c r="I32" s="1005"/>
      <c r="J32" s="1005"/>
      <c r="K32" s="1005"/>
      <c r="L32" s="1005"/>
      <c r="M32" s="1005"/>
      <c r="N32" s="1005"/>
    </row>
    <row r="33" spans="2:14" ht="24" customHeight="1" x14ac:dyDescent="0.3">
      <c r="B33" s="1005"/>
      <c r="C33" s="1005"/>
      <c r="D33" s="1005"/>
      <c r="E33" s="1005"/>
      <c r="F33" s="1005"/>
      <c r="G33" s="1005"/>
      <c r="H33" s="1005"/>
      <c r="I33" s="1005"/>
      <c r="J33" s="1005"/>
      <c r="K33" s="1005"/>
      <c r="L33" s="1005"/>
      <c r="M33" s="1005"/>
      <c r="N33" s="1005"/>
    </row>
    <row r="34" spans="2:14" ht="24" customHeight="1" x14ac:dyDescent="0.3">
      <c r="B34" s="1005"/>
      <c r="C34" s="1005"/>
      <c r="D34" s="1005"/>
      <c r="E34" s="1005"/>
      <c r="F34" s="1005"/>
      <c r="G34" s="1005"/>
      <c r="H34" s="1005"/>
      <c r="I34" s="1005"/>
      <c r="J34" s="1005"/>
      <c r="K34" s="1005"/>
      <c r="L34" s="1005"/>
      <c r="M34" s="1005"/>
      <c r="N34" s="1005"/>
    </row>
    <row r="35" spans="2:14" x14ac:dyDescent="0.3">
      <c r="B35" s="997"/>
      <c r="C35" s="997"/>
      <c r="D35" s="997"/>
      <c r="E35" s="997"/>
      <c r="F35" s="997"/>
      <c r="G35" s="997"/>
      <c r="H35" s="997"/>
      <c r="I35" s="997"/>
      <c r="J35" s="997"/>
      <c r="K35" s="998"/>
      <c r="L35" s="998"/>
      <c r="M35" s="998"/>
      <c r="N35" s="998"/>
    </row>
    <row r="36" spans="2:14" x14ac:dyDescent="0.3">
      <c r="B36" s="1005"/>
      <c r="C36" s="1005"/>
      <c r="D36" s="1005"/>
      <c r="E36" s="1005"/>
      <c r="F36" s="1005"/>
      <c r="G36" s="1005"/>
      <c r="H36" s="1005"/>
      <c r="I36" s="1005"/>
      <c r="J36" s="1005"/>
      <c r="K36" s="1005"/>
      <c r="L36" s="1005"/>
      <c r="M36" s="1005"/>
      <c r="N36" s="1005"/>
    </row>
    <row r="37" spans="2:14" ht="24" customHeight="1" x14ac:dyDescent="0.3">
      <c r="B37" s="1006"/>
      <c r="C37" s="1006"/>
      <c r="D37" s="1006"/>
      <c r="E37" s="1006"/>
      <c r="F37" s="1006"/>
      <c r="G37" s="1006"/>
      <c r="H37" s="1006"/>
      <c r="I37" s="1006"/>
      <c r="J37" s="1006"/>
      <c r="K37" s="1006"/>
      <c r="L37" s="1006"/>
      <c r="M37" s="1006"/>
      <c r="N37" s="1006"/>
    </row>
    <row r="38" spans="2:14" ht="24" customHeight="1" x14ac:dyDescent="0.3">
      <c r="B38" s="1006"/>
      <c r="C38" s="1006"/>
      <c r="D38" s="1006"/>
      <c r="E38" s="1006"/>
      <c r="F38" s="1006"/>
      <c r="G38" s="1006"/>
      <c r="H38" s="1006"/>
      <c r="I38" s="1006"/>
      <c r="J38" s="1006"/>
      <c r="K38" s="1006"/>
      <c r="L38" s="1006"/>
      <c r="M38" s="1006"/>
      <c r="N38" s="1006"/>
    </row>
  </sheetData>
  <mergeCells count="22">
    <mergeCell ref="B30:J30"/>
    <mergeCell ref="K30:N30"/>
    <mergeCell ref="B36:N36"/>
    <mergeCell ref="B37:N37"/>
    <mergeCell ref="B38:N38"/>
    <mergeCell ref="B31:N31"/>
    <mergeCell ref="B32:N32"/>
    <mergeCell ref="B33:N33"/>
    <mergeCell ref="B34:N34"/>
    <mergeCell ref="B35:J35"/>
    <mergeCell ref="K35:N35"/>
    <mergeCell ref="B28:J28"/>
    <mergeCell ref="K28:N28"/>
    <mergeCell ref="K29:N29"/>
    <mergeCell ref="B2:F2"/>
    <mergeCell ref="D6:G6"/>
    <mergeCell ref="H6:H8"/>
    <mergeCell ref="I6:I8"/>
    <mergeCell ref="J6:J8"/>
    <mergeCell ref="D7:D8"/>
    <mergeCell ref="E7:F7"/>
    <mergeCell ref="G7:G8"/>
  </mergeCells>
  <pageMargins left="0.7" right="0.7" top="0.75" bottom="0.75" header="0.3" footer="0.3"/>
  <pageSetup paperSize="9" scale="66" orientation="landscape" horizontalDpi="1200" verticalDpi="1200" r:id="rId1"/>
  <ignoredErrors>
    <ignoredError sqref="B17 B27 B9:B14"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Tabelle26">
    <tabColor rgb="FFB1D7CD"/>
    <pageSetUpPr fitToPage="1"/>
  </sheetPr>
  <dimension ref="A2:P45"/>
  <sheetViews>
    <sheetView showGridLines="0" zoomScaleNormal="100" workbookViewId="0">
      <selection activeCell="B2" sqref="B2:I2"/>
    </sheetView>
  </sheetViews>
  <sheetFormatPr baseColWidth="10" defaultColWidth="9.140625" defaultRowHeight="16.5" x14ac:dyDescent="0.3"/>
  <cols>
    <col min="1" max="1" width="5.7109375" style="283" customWidth="1"/>
    <col min="2" max="2" width="5.5703125" style="283" customWidth="1"/>
    <col min="3" max="3" width="45.28515625" style="283" customWidth="1"/>
    <col min="4" max="9" width="18.7109375" style="283" customWidth="1"/>
    <col min="10" max="16384" width="9.140625" style="283"/>
  </cols>
  <sheetData>
    <row r="2" spans="1:16" x14ac:dyDescent="0.3">
      <c r="B2" s="1009" t="s">
        <v>1067</v>
      </c>
      <c r="C2" s="1009"/>
      <c r="D2" s="1009"/>
      <c r="E2" s="1009"/>
      <c r="F2" s="1009"/>
      <c r="G2" s="1009"/>
      <c r="H2" s="1009"/>
      <c r="I2" s="1009"/>
      <c r="J2" s="329"/>
      <c r="K2" s="329"/>
    </row>
    <row r="3" spans="1:16" x14ac:dyDescent="0.3">
      <c r="B3" s="4" t="str">
        <f>Stichtag &amp; Einheit_Mio</f>
        <v>31.12.2023 - in Mio. €</v>
      </c>
      <c r="C3" s="328"/>
      <c r="D3" s="328"/>
      <c r="E3" s="328"/>
      <c r="F3" s="328"/>
      <c r="G3" s="998"/>
      <c r="H3" s="998"/>
      <c r="I3" s="998"/>
      <c r="J3" s="998"/>
      <c r="K3" s="998"/>
    </row>
    <row r="4" spans="1:16" x14ac:dyDescent="0.3">
      <c r="B4" s="4"/>
      <c r="C4" s="328"/>
      <c r="D4" s="328"/>
      <c r="E4" s="328"/>
      <c r="F4" s="328"/>
      <c r="G4" s="329"/>
      <c r="H4" s="329"/>
      <c r="I4" s="329"/>
      <c r="J4" s="329"/>
      <c r="K4" s="329"/>
    </row>
    <row r="5" spans="1:16" x14ac:dyDescent="0.3">
      <c r="C5" s="106"/>
      <c r="D5" s="288" t="s">
        <v>153</v>
      </c>
      <c r="E5" s="288" t="s">
        <v>154</v>
      </c>
      <c r="F5" s="288" t="s">
        <v>155</v>
      </c>
      <c r="G5" s="311" t="s">
        <v>191</v>
      </c>
      <c r="H5" s="288" t="s">
        <v>192</v>
      </c>
      <c r="I5" s="288" t="s">
        <v>253</v>
      </c>
      <c r="J5" s="1000"/>
      <c r="K5" s="1000"/>
    </row>
    <row r="6" spans="1:16" x14ac:dyDescent="0.3">
      <c r="D6" s="999" t="s">
        <v>1021</v>
      </c>
      <c r="E6" s="999"/>
      <c r="F6" s="999"/>
      <c r="G6" s="999"/>
      <c r="H6" s="1000" t="s">
        <v>1051</v>
      </c>
      <c r="I6" s="1000" t="s">
        <v>1053</v>
      </c>
      <c r="J6" s="1000"/>
      <c r="K6" s="1000"/>
    </row>
    <row r="7" spans="1:16" ht="24" customHeight="1" x14ac:dyDescent="0.3">
      <c r="D7" s="1002"/>
      <c r="E7" s="1004" t="s">
        <v>1054</v>
      </c>
      <c r="F7" s="1004"/>
      <c r="G7" s="1000" t="s">
        <v>1068</v>
      </c>
      <c r="H7" s="1000"/>
      <c r="I7" s="1000"/>
      <c r="J7" s="1000"/>
      <c r="K7" s="1000"/>
    </row>
    <row r="8" spans="1:16" ht="81.75" customHeight="1" x14ac:dyDescent="0.3">
      <c r="A8" s="312"/>
      <c r="B8" s="312"/>
      <c r="C8" s="312"/>
      <c r="D8" s="1003"/>
      <c r="E8" s="313"/>
      <c r="F8" s="346" t="s">
        <v>1056</v>
      </c>
      <c r="G8" s="1001"/>
      <c r="H8" s="1001"/>
      <c r="I8" s="1001"/>
      <c r="J8" s="1000"/>
      <c r="K8" s="1000"/>
    </row>
    <row r="9" spans="1:16" x14ac:dyDescent="0.3">
      <c r="B9" s="374" t="s">
        <v>667</v>
      </c>
      <c r="C9" s="375" t="s">
        <v>1069</v>
      </c>
      <c r="D9" s="376">
        <v>156</v>
      </c>
      <c r="E9" s="377"/>
      <c r="F9" s="376">
        <v>2</v>
      </c>
      <c r="G9" s="377"/>
      <c r="H9" s="376">
        <v>-1</v>
      </c>
      <c r="I9" s="377"/>
      <c r="J9" s="998"/>
      <c r="K9" s="998"/>
      <c r="L9" s="287"/>
      <c r="N9" s="287"/>
      <c r="P9" s="287"/>
    </row>
    <row r="10" spans="1:16" x14ac:dyDescent="0.3">
      <c r="B10" s="378" t="s">
        <v>735</v>
      </c>
      <c r="C10" s="379" t="s">
        <v>1070</v>
      </c>
      <c r="D10" s="184">
        <v>19</v>
      </c>
      <c r="E10" s="363"/>
      <c r="F10" s="184">
        <v>0</v>
      </c>
      <c r="G10" s="363"/>
      <c r="H10" s="184">
        <v>0</v>
      </c>
      <c r="I10" s="363"/>
      <c r="J10" s="998"/>
      <c r="K10" s="998"/>
      <c r="L10" s="287"/>
      <c r="N10" s="287"/>
      <c r="P10" s="287"/>
    </row>
    <row r="11" spans="1:16" x14ac:dyDescent="0.3">
      <c r="B11" s="378" t="s">
        <v>985</v>
      </c>
      <c r="C11" s="379" t="s">
        <v>1071</v>
      </c>
      <c r="D11" s="184">
        <v>1804</v>
      </c>
      <c r="E11" s="363"/>
      <c r="F11" s="184">
        <v>20</v>
      </c>
      <c r="G11" s="363"/>
      <c r="H11" s="184">
        <v>-25</v>
      </c>
      <c r="I11" s="363"/>
      <c r="J11" s="998"/>
      <c r="K11" s="998"/>
      <c r="L11" s="287"/>
      <c r="N11" s="287"/>
      <c r="P11" s="287"/>
    </row>
    <row r="12" spans="1:16" x14ac:dyDescent="0.3">
      <c r="B12" s="378" t="s">
        <v>987</v>
      </c>
      <c r="C12" s="379" t="s">
        <v>1072</v>
      </c>
      <c r="D12" s="184">
        <v>808</v>
      </c>
      <c r="E12" s="363"/>
      <c r="F12" s="184">
        <v>25</v>
      </c>
      <c r="G12" s="363"/>
      <c r="H12" s="184">
        <v>-8</v>
      </c>
      <c r="I12" s="363"/>
      <c r="J12" s="998"/>
      <c r="K12" s="998"/>
      <c r="L12" s="287"/>
      <c r="N12" s="287"/>
      <c r="P12" s="287"/>
    </row>
    <row r="13" spans="1:16" x14ac:dyDescent="0.3">
      <c r="B13" s="378" t="s">
        <v>989</v>
      </c>
      <c r="C13" s="379" t="s">
        <v>1073</v>
      </c>
      <c r="D13" s="184">
        <v>32</v>
      </c>
      <c r="E13" s="363"/>
      <c r="F13" s="184">
        <v>0</v>
      </c>
      <c r="G13" s="363"/>
      <c r="H13" s="184">
        <v>0</v>
      </c>
      <c r="I13" s="363"/>
      <c r="J13" s="998"/>
      <c r="K13" s="998"/>
      <c r="L13" s="287"/>
      <c r="N13" s="287"/>
      <c r="P13" s="287"/>
    </row>
    <row r="14" spans="1:16" x14ac:dyDescent="0.3">
      <c r="B14" s="378" t="s">
        <v>991</v>
      </c>
      <c r="C14" s="379" t="s">
        <v>1074</v>
      </c>
      <c r="D14" s="184">
        <v>135</v>
      </c>
      <c r="E14" s="363"/>
      <c r="F14" s="184">
        <v>16</v>
      </c>
      <c r="G14" s="363"/>
      <c r="H14" s="184">
        <v>-6</v>
      </c>
      <c r="I14" s="363"/>
      <c r="J14" s="998"/>
      <c r="K14" s="998"/>
      <c r="L14" s="287"/>
      <c r="N14" s="287"/>
      <c r="P14" s="287"/>
    </row>
    <row r="15" spans="1:16" x14ac:dyDescent="0.3">
      <c r="B15" s="378" t="s">
        <v>993</v>
      </c>
      <c r="C15" s="379" t="s">
        <v>1075</v>
      </c>
      <c r="D15" s="184">
        <v>968</v>
      </c>
      <c r="E15" s="363"/>
      <c r="F15" s="184">
        <v>18</v>
      </c>
      <c r="G15" s="363"/>
      <c r="H15" s="184">
        <v>-20</v>
      </c>
      <c r="I15" s="363"/>
      <c r="J15" s="998"/>
      <c r="K15" s="998"/>
      <c r="L15" s="287"/>
      <c r="N15" s="287"/>
      <c r="P15" s="287"/>
    </row>
    <row r="16" spans="1:16" x14ac:dyDescent="0.3">
      <c r="B16" s="378" t="s">
        <v>995</v>
      </c>
      <c r="C16" s="379" t="s">
        <v>1076</v>
      </c>
      <c r="D16" s="184">
        <v>417</v>
      </c>
      <c r="E16" s="363"/>
      <c r="F16" s="184">
        <v>1</v>
      </c>
      <c r="G16" s="363"/>
      <c r="H16" s="184">
        <v>-2</v>
      </c>
      <c r="I16" s="363"/>
      <c r="J16" s="998"/>
      <c r="K16" s="998"/>
      <c r="L16" s="287"/>
      <c r="N16" s="287"/>
      <c r="P16" s="287"/>
    </row>
    <row r="17" spans="2:16" x14ac:dyDescent="0.3">
      <c r="B17" s="316" t="s">
        <v>997</v>
      </c>
      <c r="C17" s="379" t="s">
        <v>1077</v>
      </c>
      <c r="D17" s="184">
        <v>29</v>
      </c>
      <c r="E17" s="363"/>
      <c r="F17" s="184">
        <v>0</v>
      </c>
      <c r="G17" s="363"/>
      <c r="H17" s="184">
        <v>0</v>
      </c>
      <c r="I17" s="363"/>
      <c r="J17" s="998"/>
      <c r="K17" s="998"/>
      <c r="L17" s="287"/>
      <c r="N17" s="287"/>
      <c r="P17" s="287"/>
    </row>
    <row r="18" spans="2:16" x14ac:dyDescent="0.3">
      <c r="B18" s="378" t="s">
        <v>999</v>
      </c>
      <c r="C18" s="379" t="s">
        <v>1078</v>
      </c>
      <c r="D18" s="184">
        <v>342</v>
      </c>
      <c r="E18" s="363"/>
      <c r="F18" s="184">
        <v>0</v>
      </c>
      <c r="G18" s="363"/>
      <c r="H18" s="184">
        <v>-2</v>
      </c>
      <c r="I18" s="363"/>
      <c r="J18" s="998"/>
      <c r="K18" s="998"/>
      <c r="L18" s="287"/>
      <c r="N18" s="287"/>
      <c r="P18" s="287"/>
    </row>
    <row r="19" spans="2:16" ht="33" x14ac:dyDescent="0.3">
      <c r="B19" s="378" t="s">
        <v>1000</v>
      </c>
      <c r="C19" s="379" t="s">
        <v>1079</v>
      </c>
      <c r="D19" s="184">
        <v>0</v>
      </c>
      <c r="E19" s="363"/>
      <c r="F19" s="184">
        <v>0</v>
      </c>
      <c r="G19" s="363"/>
      <c r="H19" s="184">
        <v>0</v>
      </c>
      <c r="I19" s="363"/>
      <c r="J19" s="998"/>
      <c r="K19" s="998"/>
      <c r="L19" s="287"/>
      <c r="N19" s="287"/>
      <c r="P19" s="287"/>
    </row>
    <row r="20" spans="2:16" x14ac:dyDescent="0.3">
      <c r="B20" s="378" t="s">
        <v>1001</v>
      </c>
      <c r="C20" s="217" t="s">
        <v>1080</v>
      </c>
      <c r="D20" s="184">
        <v>1754</v>
      </c>
      <c r="E20" s="363"/>
      <c r="F20" s="184">
        <v>25</v>
      </c>
      <c r="G20" s="363"/>
      <c r="H20" s="184">
        <v>-14</v>
      </c>
      <c r="I20" s="363"/>
      <c r="J20" s="329"/>
      <c r="K20" s="329"/>
      <c r="L20" s="287"/>
      <c r="N20" s="287"/>
      <c r="P20" s="287"/>
    </row>
    <row r="21" spans="2:16" ht="33" x14ac:dyDescent="0.3">
      <c r="B21" s="378" t="s">
        <v>1002</v>
      </c>
      <c r="C21" s="379" t="s">
        <v>1081</v>
      </c>
      <c r="D21" s="184">
        <v>732</v>
      </c>
      <c r="E21" s="363"/>
      <c r="F21" s="184">
        <v>37</v>
      </c>
      <c r="G21" s="363"/>
      <c r="H21" s="184">
        <v>-17</v>
      </c>
      <c r="I21" s="363"/>
      <c r="J21" s="998"/>
      <c r="K21" s="998"/>
      <c r="L21" s="287"/>
      <c r="N21" s="287"/>
      <c r="P21" s="287"/>
    </row>
    <row r="22" spans="2:16" ht="33" x14ac:dyDescent="0.3">
      <c r="B22" s="378" t="s">
        <v>1003</v>
      </c>
      <c r="C22" s="379" t="s">
        <v>1082</v>
      </c>
      <c r="D22" s="184">
        <v>147</v>
      </c>
      <c r="E22" s="363"/>
      <c r="F22" s="184">
        <v>2</v>
      </c>
      <c r="G22" s="363"/>
      <c r="H22" s="184">
        <v>-1</v>
      </c>
      <c r="I22" s="363"/>
      <c r="J22" s="998"/>
      <c r="K22" s="998"/>
      <c r="L22" s="287"/>
      <c r="N22" s="287"/>
      <c r="P22" s="287"/>
    </row>
    <row r="23" spans="2:16" ht="33" x14ac:dyDescent="0.3">
      <c r="B23" s="316" t="s">
        <v>1004</v>
      </c>
      <c r="C23" s="379" t="s">
        <v>1083</v>
      </c>
      <c r="D23" s="184">
        <v>0</v>
      </c>
      <c r="E23" s="363"/>
      <c r="F23" s="184">
        <v>0</v>
      </c>
      <c r="G23" s="363"/>
      <c r="H23" s="184">
        <v>0</v>
      </c>
      <c r="I23" s="363"/>
      <c r="J23" s="998"/>
      <c r="K23" s="998"/>
      <c r="L23" s="287"/>
      <c r="N23" s="287"/>
      <c r="P23" s="287"/>
    </row>
    <row r="24" spans="2:16" x14ac:dyDescent="0.3">
      <c r="B24" s="378" t="s">
        <v>1005</v>
      </c>
      <c r="C24" s="379" t="s">
        <v>1084</v>
      </c>
      <c r="D24" s="184">
        <v>26</v>
      </c>
      <c r="E24" s="363"/>
      <c r="F24" s="184">
        <v>0</v>
      </c>
      <c r="G24" s="363"/>
      <c r="H24" s="184">
        <v>0</v>
      </c>
      <c r="I24" s="363"/>
      <c r="J24" s="998"/>
      <c r="K24" s="998"/>
      <c r="L24" s="287"/>
      <c r="N24" s="287"/>
      <c r="P24" s="287"/>
    </row>
    <row r="25" spans="2:16" x14ac:dyDescent="0.3">
      <c r="B25" s="378" t="s">
        <v>1006</v>
      </c>
      <c r="C25" s="379" t="s">
        <v>1085</v>
      </c>
      <c r="D25" s="184">
        <v>173</v>
      </c>
      <c r="E25" s="363"/>
      <c r="F25" s="184">
        <v>19</v>
      </c>
      <c r="G25" s="363"/>
      <c r="H25" s="184">
        <v>-17</v>
      </c>
      <c r="I25" s="363"/>
      <c r="J25" s="998"/>
      <c r="K25" s="998"/>
      <c r="L25" s="287"/>
      <c r="N25" s="287"/>
      <c r="P25" s="287"/>
    </row>
    <row r="26" spans="2:16" x14ac:dyDescent="0.3">
      <c r="B26" s="378" t="s">
        <v>1007</v>
      </c>
      <c r="C26" s="379" t="s">
        <v>1086</v>
      </c>
      <c r="D26" s="184">
        <v>785</v>
      </c>
      <c r="E26" s="363"/>
      <c r="F26" s="184">
        <v>0</v>
      </c>
      <c r="G26" s="363"/>
      <c r="H26" s="184">
        <v>-1</v>
      </c>
      <c r="I26" s="363"/>
      <c r="J26" s="998"/>
      <c r="K26" s="998"/>
      <c r="L26" s="287"/>
      <c r="N26" s="287"/>
      <c r="P26" s="287"/>
    </row>
    <row r="27" spans="2:16" x14ac:dyDescent="0.3">
      <c r="B27" s="380" t="s">
        <v>1008</v>
      </c>
      <c r="C27" s="381" t="s">
        <v>1087</v>
      </c>
      <c r="D27" s="382">
        <v>19</v>
      </c>
      <c r="E27" s="364"/>
      <c r="F27" s="382">
        <v>1</v>
      </c>
      <c r="G27" s="364"/>
      <c r="H27" s="382">
        <v>0</v>
      </c>
      <c r="I27" s="364"/>
      <c r="J27" s="998"/>
      <c r="K27" s="998"/>
      <c r="L27" s="287"/>
      <c r="N27" s="287"/>
      <c r="P27" s="287"/>
    </row>
    <row r="28" spans="2:16" x14ac:dyDescent="0.3">
      <c r="B28" s="372" t="s">
        <v>1009</v>
      </c>
      <c r="C28" s="335" t="s">
        <v>666</v>
      </c>
      <c r="D28" s="345">
        <v>8346</v>
      </c>
      <c r="E28" s="373"/>
      <c r="F28" s="345">
        <v>164</v>
      </c>
      <c r="G28" s="373"/>
      <c r="H28" s="345">
        <v>-113</v>
      </c>
      <c r="I28" s="373"/>
      <c r="J28" s="998"/>
      <c r="K28" s="998"/>
      <c r="L28" s="287"/>
      <c r="N28" s="287"/>
      <c r="P28" s="287"/>
    </row>
    <row r="29" spans="2:16" x14ac:dyDescent="0.3">
      <c r="G29" s="1008"/>
      <c r="H29" s="1008"/>
      <c r="I29" s="1008"/>
      <c r="J29" s="1008"/>
      <c r="K29" s="329"/>
    </row>
    <row r="30" spans="2:16" x14ac:dyDescent="0.3">
      <c r="B30" s="1005"/>
      <c r="C30" s="1005"/>
      <c r="D30" s="1005"/>
      <c r="E30" s="1005"/>
      <c r="F30" s="1005"/>
      <c r="G30" s="1005"/>
      <c r="H30" s="1005"/>
      <c r="I30" s="1005"/>
      <c r="J30" s="1005"/>
      <c r="K30" s="329"/>
    </row>
    <row r="31" spans="2:16" x14ac:dyDescent="0.3">
      <c r="B31" s="945" t="s">
        <v>1066</v>
      </c>
      <c r="C31" s="945"/>
      <c r="D31" s="945"/>
      <c r="E31" s="945"/>
      <c r="F31" s="945"/>
      <c r="G31" s="945"/>
      <c r="H31" s="945"/>
      <c r="I31" s="945"/>
      <c r="J31" s="945"/>
      <c r="K31" s="329"/>
    </row>
    <row r="32" spans="2:16" x14ac:dyDescent="0.3">
      <c r="B32" s="1007"/>
      <c r="C32" s="1007"/>
      <c r="D32" s="1007"/>
      <c r="E32" s="1007"/>
      <c r="F32" s="1007"/>
      <c r="G32" s="1007"/>
      <c r="H32" s="1007"/>
      <c r="I32" s="1007"/>
      <c r="J32" s="1007"/>
      <c r="K32" s="329"/>
    </row>
    <row r="33" spans="2:11" x14ac:dyDescent="0.3">
      <c r="B33" s="1005"/>
      <c r="C33" s="1005"/>
      <c r="D33" s="1005"/>
      <c r="E33" s="1005"/>
      <c r="F33" s="1005"/>
      <c r="G33" s="1005"/>
      <c r="H33" s="1005"/>
      <c r="I33" s="1005"/>
      <c r="J33" s="1005"/>
      <c r="K33" s="998"/>
    </row>
    <row r="34" spans="2:11" x14ac:dyDescent="0.3">
      <c r="B34" s="1006"/>
      <c r="C34" s="1006"/>
      <c r="D34" s="1006"/>
      <c r="E34" s="1006"/>
      <c r="F34" s="1006"/>
      <c r="G34" s="1006"/>
      <c r="H34" s="1006"/>
      <c r="I34" s="1006"/>
      <c r="J34" s="1006"/>
      <c r="K34" s="998"/>
    </row>
    <row r="35" spans="2:11" x14ac:dyDescent="0.3">
      <c r="B35" s="1005"/>
      <c r="C35" s="1005"/>
      <c r="D35" s="1005"/>
      <c r="E35" s="1005"/>
      <c r="F35" s="1005"/>
      <c r="G35" s="1005"/>
      <c r="H35" s="1005"/>
      <c r="I35" s="1005"/>
      <c r="J35" s="1005"/>
      <c r="K35" s="998"/>
    </row>
    <row r="36" spans="2:11" x14ac:dyDescent="0.3">
      <c r="B36" s="1005"/>
      <c r="C36" s="1005"/>
      <c r="D36" s="1005"/>
      <c r="E36" s="1005"/>
      <c r="F36" s="1005"/>
      <c r="G36" s="1005"/>
      <c r="H36" s="1005"/>
      <c r="I36" s="1005"/>
      <c r="J36" s="1005"/>
      <c r="K36" s="998"/>
    </row>
    <row r="37" spans="2:11" x14ac:dyDescent="0.3">
      <c r="B37" s="1005"/>
      <c r="C37" s="1005"/>
      <c r="D37" s="1005"/>
      <c r="E37" s="1005"/>
      <c r="F37" s="1005"/>
      <c r="G37" s="1005"/>
      <c r="H37" s="1005"/>
      <c r="I37" s="1005"/>
      <c r="J37" s="1005"/>
      <c r="K37" s="998"/>
    </row>
    <row r="38" spans="2:11" x14ac:dyDescent="0.3">
      <c r="B38" s="1005"/>
      <c r="C38" s="1005"/>
      <c r="D38" s="1005"/>
      <c r="E38" s="1005"/>
      <c r="F38" s="1005"/>
      <c r="G38" s="1005"/>
      <c r="H38" s="1005"/>
      <c r="I38" s="1005"/>
      <c r="J38" s="1005"/>
      <c r="K38" s="998"/>
    </row>
    <row r="39" spans="2:11" x14ac:dyDescent="0.3">
      <c r="B39" s="1006"/>
      <c r="C39" s="1006"/>
      <c r="D39" s="1006"/>
      <c r="E39" s="1006"/>
      <c r="F39" s="1006"/>
      <c r="G39" s="1006"/>
      <c r="H39" s="1006"/>
      <c r="I39" s="1006"/>
      <c r="J39" s="1006"/>
      <c r="K39" s="998"/>
    </row>
    <row r="40" spans="2:11" x14ac:dyDescent="0.3">
      <c r="B40" s="1010"/>
      <c r="C40" s="1010"/>
      <c r="D40" s="1010"/>
      <c r="E40" s="1010"/>
      <c r="G40" s="329"/>
      <c r="I40" s="1008"/>
      <c r="J40" s="1008"/>
      <c r="K40" s="1008"/>
    </row>
    <row r="41" spans="2:11" x14ac:dyDescent="0.3">
      <c r="B41" s="1006"/>
      <c r="C41" s="1006"/>
      <c r="D41" s="1006"/>
      <c r="E41" s="1006"/>
      <c r="F41" s="1006"/>
      <c r="G41" s="1006"/>
      <c r="H41" s="1006"/>
      <c r="I41" s="1006"/>
      <c r="J41" s="1006"/>
      <c r="K41" s="998"/>
    </row>
    <row r="42" spans="2:11" x14ac:dyDescent="0.3">
      <c r="B42" s="1006"/>
      <c r="C42" s="1006"/>
      <c r="D42" s="1006"/>
      <c r="E42" s="1006"/>
      <c r="F42" s="1006"/>
      <c r="G42" s="1006"/>
      <c r="H42" s="1006"/>
      <c r="I42" s="1006"/>
      <c r="J42" s="1006"/>
      <c r="K42" s="998"/>
    </row>
    <row r="43" spans="2:11" x14ac:dyDescent="0.3">
      <c r="B43" s="1006"/>
      <c r="C43" s="1006"/>
      <c r="D43" s="1006"/>
      <c r="E43" s="1006"/>
      <c r="F43" s="1006"/>
      <c r="G43" s="1006"/>
      <c r="H43" s="1006"/>
      <c r="I43" s="1006"/>
      <c r="J43" s="1006"/>
      <c r="K43" s="998"/>
    </row>
    <row r="44" spans="2:11" x14ac:dyDescent="0.3">
      <c r="B44" s="1006"/>
      <c r="C44" s="1006"/>
      <c r="D44" s="1006"/>
      <c r="E44" s="1006"/>
      <c r="F44" s="1006"/>
      <c r="G44" s="1006"/>
      <c r="H44" s="1006"/>
      <c r="I44" s="1006"/>
      <c r="J44" s="1006"/>
      <c r="K44" s="998"/>
    </row>
    <row r="45" spans="2:11" x14ac:dyDescent="0.3">
      <c r="B45" s="327"/>
    </row>
  </sheetData>
  <mergeCells count="52">
    <mergeCell ref="B2:I2"/>
    <mergeCell ref="B43:J43"/>
    <mergeCell ref="K43:K44"/>
    <mergeCell ref="B44:J44"/>
    <mergeCell ref="B38:J38"/>
    <mergeCell ref="K38:K39"/>
    <mergeCell ref="B39:J39"/>
    <mergeCell ref="B40:E40"/>
    <mergeCell ref="I40:K40"/>
    <mergeCell ref="B41:J41"/>
    <mergeCell ref="K41:K42"/>
    <mergeCell ref="B42:J42"/>
    <mergeCell ref="B33:J33"/>
    <mergeCell ref="K33:K34"/>
    <mergeCell ref="B34:J34"/>
    <mergeCell ref="B35:J35"/>
    <mergeCell ref="K35:K37"/>
    <mergeCell ref="B36:J36"/>
    <mergeCell ref="B37:J37"/>
    <mergeCell ref="B32:J32"/>
    <mergeCell ref="J28:K28"/>
    <mergeCell ref="G29:H29"/>
    <mergeCell ref="I29:J29"/>
    <mergeCell ref="B30:J30"/>
    <mergeCell ref="B31:J31"/>
    <mergeCell ref="J27:K27"/>
    <mergeCell ref="J15:K15"/>
    <mergeCell ref="J16:K16"/>
    <mergeCell ref="J17:K17"/>
    <mergeCell ref="J18:K18"/>
    <mergeCell ref="J19:K19"/>
    <mergeCell ref="J21:K21"/>
    <mergeCell ref="J22:K22"/>
    <mergeCell ref="J23:K23"/>
    <mergeCell ref="J24:K24"/>
    <mergeCell ref="J25:K25"/>
    <mergeCell ref="J26:K26"/>
    <mergeCell ref="J5:K5"/>
    <mergeCell ref="G3:K3"/>
    <mergeCell ref="J14:K14"/>
    <mergeCell ref="D6:G6"/>
    <mergeCell ref="H6:H8"/>
    <mergeCell ref="I6:I8"/>
    <mergeCell ref="J6:K8"/>
    <mergeCell ref="D7:D8"/>
    <mergeCell ref="E7:F7"/>
    <mergeCell ref="G7:G8"/>
    <mergeCell ref="J9:K9"/>
    <mergeCell ref="J10:K10"/>
    <mergeCell ref="J11:K11"/>
    <mergeCell ref="J12:K12"/>
    <mergeCell ref="J13:K13"/>
  </mergeCells>
  <pageMargins left="0.7" right="0.7" top="0.75" bottom="0.75" header="0.3" footer="0.3"/>
  <pageSetup paperSize="9" scale="58" orientation="landscape" horizontalDpi="200" verticalDpi="200" r:id="rId1"/>
  <ignoredErrors>
    <ignoredError sqref="B9:B28"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27">
    <tabColor rgb="FFB1D7CD"/>
    <pageSetUpPr fitToPage="1"/>
  </sheetPr>
  <dimension ref="A1:J24"/>
  <sheetViews>
    <sheetView showGridLines="0" zoomScaleNormal="100" workbookViewId="0">
      <selection activeCell="E12" sqref="E12"/>
    </sheetView>
  </sheetViews>
  <sheetFormatPr baseColWidth="10" defaultColWidth="9.140625" defaultRowHeight="16.5" x14ac:dyDescent="0.3"/>
  <cols>
    <col min="1" max="1" width="5.7109375" style="4" customWidth="1"/>
    <col min="2" max="2" width="5.5703125" style="4" bestFit="1" customWidth="1"/>
    <col min="3" max="3" width="40.5703125" style="4" customWidth="1"/>
    <col min="4" max="8" width="15.7109375" style="4" customWidth="1"/>
    <col min="9" max="16384" width="9.140625" style="4"/>
  </cols>
  <sheetData>
    <row r="1" spans="1:10" x14ac:dyDescent="0.3">
      <c r="C1" s="28"/>
      <c r="D1" s="28"/>
      <c r="E1" s="28"/>
      <c r="F1" s="28"/>
      <c r="G1" s="28"/>
      <c r="H1" s="28"/>
      <c r="I1" s="28"/>
      <c r="J1" s="135"/>
    </row>
    <row r="2" spans="1:10" x14ac:dyDescent="0.3">
      <c r="A2" s="195"/>
      <c r="B2" s="100" t="s">
        <v>1088</v>
      </c>
      <c r="J2" s="135"/>
    </row>
    <row r="3" spans="1:10" x14ac:dyDescent="0.3">
      <c r="B3" s="4" t="str">
        <f>Stichtag &amp; Einheit_Mio</f>
        <v>31.12.2023 - in Mio. €</v>
      </c>
    </row>
    <row r="5" spans="1:10" ht="16.5" customHeight="1" x14ac:dyDescent="0.3">
      <c r="C5" s="8"/>
      <c r="D5" s="1011" t="s">
        <v>1089</v>
      </c>
      <c r="E5" s="1012" t="s">
        <v>1090</v>
      </c>
      <c r="F5" s="1012"/>
      <c r="G5" s="1012"/>
      <c r="H5" s="1012"/>
      <c r="I5" s="135"/>
      <c r="J5" s="135"/>
    </row>
    <row r="6" spans="1:10" ht="32.25" customHeight="1" x14ac:dyDescent="0.3">
      <c r="C6" s="8"/>
      <c r="D6" s="1011"/>
      <c r="E6" s="718"/>
      <c r="F6" s="1011" t="s">
        <v>1091</v>
      </c>
      <c r="G6" s="1013" t="s">
        <v>1092</v>
      </c>
      <c r="H6" s="1013"/>
      <c r="I6" s="135"/>
      <c r="J6" s="135"/>
    </row>
    <row r="7" spans="1:10" ht="49.5" x14ac:dyDescent="0.3">
      <c r="C7" s="8"/>
      <c r="D7" s="1011"/>
      <c r="E7" s="718"/>
      <c r="F7" s="1011"/>
      <c r="G7" s="718"/>
      <c r="H7" s="462" t="s">
        <v>1093</v>
      </c>
      <c r="I7" s="135"/>
      <c r="J7" s="135"/>
    </row>
    <row r="8" spans="1:10" ht="14.25" customHeight="1" x14ac:dyDescent="0.3">
      <c r="B8" s="81"/>
      <c r="C8" s="384"/>
      <c r="D8" s="385" t="s">
        <v>153</v>
      </c>
      <c r="E8" s="385" t="s">
        <v>154</v>
      </c>
      <c r="F8" s="385" t="s">
        <v>155</v>
      </c>
      <c r="G8" s="385" t="s">
        <v>191</v>
      </c>
      <c r="H8" s="385" t="s">
        <v>192</v>
      </c>
      <c r="I8" s="135"/>
      <c r="J8" s="135"/>
    </row>
    <row r="9" spans="1:10" x14ac:dyDescent="0.3">
      <c r="B9" s="386">
        <v>1</v>
      </c>
      <c r="C9" s="19" t="s">
        <v>983</v>
      </c>
      <c r="D9" s="20">
        <v>11289</v>
      </c>
      <c r="E9" s="20">
        <v>9196</v>
      </c>
      <c r="F9" s="20">
        <v>7603</v>
      </c>
      <c r="G9" s="20">
        <v>1594</v>
      </c>
      <c r="H9" s="20">
        <v>0</v>
      </c>
      <c r="I9" s="135"/>
      <c r="J9" s="135"/>
    </row>
    <row r="10" spans="1:10" x14ac:dyDescent="0.3">
      <c r="B10" s="594">
        <v>2</v>
      </c>
      <c r="C10" s="716" t="s">
        <v>998</v>
      </c>
      <c r="D10" s="664">
        <v>7600</v>
      </c>
      <c r="E10" s="664">
        <v>0</v>
      </c>
      <c r="F10" s="664">
        <v>0</v>
      </c>
      <c r="G10" s="664">
        <v>0</v>
      </c>
      <c r="H10" s="717"/>
      <c r="I10" s="135"/>
      <c r="J10" s="135"/>
    </row>
    <row r="11" spans="1:10" x14ac:dyDescent="0.3">
      <c r="B11" s="856">
        <v>3</v>
      </c>
      <c r="C11" s="857" t="s">
        <v>1094</v>
      </c>
      <c r="D11" s="858">
        <v>18890</v>
      </c>
      <c r="E11" s="858">
        <v>9196</v>
      </c>
      <c r="F11" s="858">
        <v>7603</v>
      </c>
      <c r="G11" s="858">
        <v>1594</v>
      </c>
      <c r="H11" s="858">
        <v>0</v>
      </c>
      <c r="I11" s="135"/>
      <c r="J11" s="135"/>
    </row>
    <row r="12" spans="1:10" x14ac:dyDescent="0.3">
      <c r="B12" s="388">
        <v>4</v>
      </c>
      <c r="C12" s="390" t="s">
        <v>1095</v>
      </c>
      <c r="D12" s="23">
        <v>75</v>
      </c>
      <c r="E12" s="23">
        <v>108</v>
      </c>
      <c r="F12" s="23">
        <v>89</v>
      </c>
      <c r="G12" s="23">
        <v>18</v>
      </c>
      <c r="H12" s="23">
        <v>0</v>
      </c>
      <c r="I12" s="135"/>
      <c r="J12" s="135"/>
    </row>
    <row r="13" spans="1:10" x14ac:dyDescent="0.3">
      <c r="B13" s="237" t="s">
        <v>858</v>
      </c>
      <c r="C13" s="391" t="s">
        <v>1096</v>
      </c>
      <c r="D13" s="46">
        <v>75</v>
      </c>
      <c r="E13" s="46">
        <v>108</v>
      </c>
      <c r="F13" s="389"/>
      <c r="G13" s="389"/>
      <c r="H13" s="389"/>
      <c r="I13" s="135"/>
      <c r="J13" s="135"/>
    </row>
    <row r="14" spans="1:10" x14ac:dyDescent="0.3">
      <c r="C14" s="99"/>
    </row>
    <row r="19" spans="4:8" x14ac:dyDescent="0.3">
      <c r="D19" s="9"/>
      <c r="E19" s="9"/>
      <c r="F19" s="9"/>
      <c r="G19" s="9"/>
      <c r="H19" s="9"/>
    </row>
    <row r="20" spans="4:8" x14ac:dyDescent="0.3">
      <c r="D20" s="9"/>
      <c r="E20" s="9"/>
      <c r="F20" s="9"/>
      <c r="G20" s="9"/>
      <c r="H20" s="9"/>
    </row>
    <row r="21" spans="4:8" x14ac:dyDescent="0.3">
      <c r="D21" s="9"/>
      <c r="E21" s="9"/>
      <c r="F21" s="9"/>
      <c r="G21" s="9"/>
      <c r="H21" s="9"/>
    </row>
    <row r="22" spans="4:8" x14ac:dyDescent="0.3">
      <c r="D22" s="9"/>
      <c r="E22" s="9"/>
      <c r="F22" s="9"/>
      <c r="G22" s="9"/>
      <c r="H22" s="9"/>
    </row>
    <row r="23" spans="4:8" x14ac:dyDescent="0.3">
      <c r="D23" s="9"/>
      <c r="E23" s="9"/>
      <c r="F23" s="9"/>
      <c r="G23" s="9"/>
      <c r="H23" s="9"/>
    </row>
    <row r="24" spans="4:8" x14ac:dyDescent="0.3">
      <c r="D24" s="9"/>
      <c r="E24" s="9"/>
      <c r="F24" s="9"/>
      <c r="G24" s="9"/>
      <c r="H24" s="9"/>
    </row>
  </sheetData>
  <mergeCells count="4">
    <mergeCell ref="F6:F7"/>
    <mergeCell ref="D5:D7"/>
    <mergeCell ref="E5:H5"/>
    <mergeCell ref="G6:H6"/>
  </mergeCells>
  <pageMargins left="0.7" right="0.7" top="0.75" bottom="0.75" header="0.3" footer="0.3"/>
  <pageSetup paperSize="9" orientation="landscape" horizontalDpi="200" verticalDpi="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28">
    <tabColor rgb="FFB1D7CD"/>
  </sheetPr>
  <dimension ref="A2:J27"/>
  <sheetViews>
    <sheetView topLeftCell="B1" zoomScaleNormal="100" zoomScalePageLayoutView="60" workbookViewId="0">
      <selection activeCell="L8" sqref="L8"/>
    </sheetView>
  </sheetViews>
  <sheetFormatPr baseColWidth="10" defaultColWidth="11.5703125" defaultRowHeight="16.5" x14ac:dyDescent="0.3"/>
  <cols>
    <col min="1" max="1" width="5.7109375" style="1" customWidth="1"/>
    <col min="2" max="2" width="8" style="2" customWidth="1"/>
    <col min="3" max="3" width="59.7109375" style="1" customWidth="1"/>
    <col min="4" max="9" width="16.7109375" style="1" customWidth="1"/>
    <col min="10" max="10" width="11.5703125" style="1"/>
    <col min="11" max="11" width="22.5703125" style="1" customWidth="1"/>
    <col min="12" max="12" width="32.7109375" style="1" customWidth="1"/>
    <col min="13" max="16384" width="11.5703125" style="1"/>
  </cols>
  <sheetData>
    <row r="2" spans="1:10" x14ac:dyDescent="0.3">
      <c r="A2" s="392"/>
      <c r="B2" s="393" t="s">
        <v>1097</v>
      </c>
    </row>
    <row r="3" spans="1:10" x14ac:dyDescent="0.3">
      <c r="B3" s="1" t="str">
        <f>Stichtag &amp; Einheit_Mio</f>
        <v>31.12.2023 - in Mio. €</v>
      </c>
    </row>
    <row r="4" spans="1:10" x14ac:dyDescent="0.3">
      <c r="B4" s="1"/>
    </row>
    <row r="5" spans="1:10" s="284" customFormat="1" ht="55.5" customHeight="1" x14ac:dyDescent="0.25">
      <c r="C5" s="995" t="s">
        <v>1098</v>
      </c>
      <c r="D5" s="1014" t="s">
        <v>1099</v>
      </c>
      <c r="E5" s="1015"/>
      <c r="F5" s="1015" t="s">
        <v>1100</v>
      </c>
      <c r="G5" s="1015"/>
      <c r="H5" s="1016" t="s">
        <v>1101</v>
      </c>
      <c r="I5" s="1017"/>
    </row>
    <row r="6" spans="1:10" s="284" customFormat="1" ht="30" customHeight="1" x14ac:dyDescent="0.25">
      <c r="B6" s="394"/>
      <c r="C6" s="995"/>
      <c r="D6" s="284" t="s">
        <v>1102</v>
      </c>
      <c r="E6" s="284" t="s">
        <v>797</v>
      </c>
      <c r="F6" s="284" t="s">
        <v>1102</v>
      </c>
      <c r="G6" s="284" t="s">
        <v>797</v>
      </c>
      <c r="H6" s="465" t="s">
        <v>1103</v>
      </c>
      <c r="I6" s="465" t="s">
        <v>1104</v>
      </c>
    </row>
    <row r="7" spans="1:10" s="396" customFormat="1" x14ac:dyDescent="0.3">
      <c r="B7" s="403"/>
      <c r="C7" s="996"/>
      <c r="D7" s="404" t="s">
        <v>153</v>
      </c>
      <c r="E7" s="404" t="s">
        <v>154</v>
      </c>
      <c r="F7" s="404" t="s">
        <v>155</v>
      </c>
      <c r="G7" s="404" t="s">
        <v>191</v>
      </c>
      <c r="H7" s="404" t="s">
        <v>192</v>
      </c>
      <c r="I7" s="404" t="s">
        <v>253</v>
      </c>
      <c r="J7" s="397"/>
    </row>
    <row r="8" spans="1:10" s="397" customFormat="1" x14ac:dyDescent="0.3">
      <c r="B8" s="406">
        <v>1</v>
      </c>
      <c r="C8" s="407" t="s">
        <v>1105</v>
      </c>
      <c r="D8" s="408">
        <v>658</v>
      </c>
      <c r="E8" s="408">
        <v>0</v>
      </c>
      <c r="F8" s="408">
        <v>1466</v>
      </c>
      <c r="G8" s="408">
        <v>49</v>
      </c>
      <c r="H8" s="408">
        <v>0</v>
      </c>
      <c r="I8" s="812">
        <v>0</v>
      </c>
    </row>
    <row r="9" spans="1:10" s="397" customFormat="1" x14ac:dyDescent="0.3">
      <c r="B9" s="409">
        <v>2</v>
      </c>
      <c r="C9" s="209" t="s">
        <v>1106</v>
      </c>
      <c r="D9" s="260">
        <v>935</v>
      </c>
      <c r="E9" s="260">
        <v>1</v>
      </c>
      <c r="F9" s="260">
        <v>1011</v>
      </c>
      <c r="G9" s="260">
        <v>1</v>
      </c>
      <c r="H9" s="260">
        <v>0</v>
      </c>
      <c r="I9" s="813">
        <v>1E-4</v>
      </c>
    </row>
    <row r="10" spans="1:10" s="397" customFormat="1" x14ac:dyDescent="0.3">
      <c r="B10" s="409">
        <v>3</v>
      </c>
      <c r="C10" s="209" t="s">
        <v>1107</v>
      </c>
      <c r="D10" s="260">
        <v>490</v>
      </c>
      <c r="E10" s="260">
        <v>0</v>
      </c>
      <c r="F10" s="260">
        <v>672</v>
      </c>
      <c r="G10" s="260">
        <v>0</v>
      </c>
      <c r="H10" s="260">
        <v>0</v>
      </c>
      <c r="I10" s="813">
        <v>0</v>
      </c>
    </row>
    <row r="11" spans="1:10" s="397" customFormat="1" x14ac:dyDescent="0.3">
      <c r="B11" s="409">
        <v>4</v>
      </c>
      <c r="C11" s="209" t="s">
        <v>1108</v>
      </c>
      <c r="D11" s="260">
        <v>119</v>
      </c>
      <c r="E11" s="260">
        <v>0</v>
      </c>
      <c r="F11" s="260">
        <v>119</v>
      </c>
      <c r="G11" s="260">
        <v>0</v>
      </c>
      <c r="H11" s="260">
        <v>0</v>
      </c>
      <c r="I11" s="813">
        <v>0</v>
      </c>
    </row>
    <row r="12" spans="1:10" s="397" customFormat="1" x14ac:dyDescent="0.3">
      <c r="B12" s="409">
        <v>5</v>
      </c>
      <c r="C12" s="209" t="s">
        <v>1109</v>
      </c>
      <c r="D12" s="260">
        <v>276</v>
      </c>
      <c r="E12" s="260">
        <v>0</v>
      </c>
      <c r="F12" s="260">
        <v>276</v>
      </c>
      <c r="G12" s="260">
        <v>0</v>
      </c>
      <c r="H12" s="260">
        <v>0</v>
      </c>
      <c r="I12" s="813">
        <v>0</v>
      </c>
    </row>
    <row r="13" spans="1:10" s="397" customFormat="1" x14ac:dyDescent="0.3">
      <c r="B13" s="409">
        <v>6</v>
      </c>
      <c r="C13" s="209" t="s">
        <v>1110</v>
      </c>
      <c r="D13" s="260">
        <v>352</v>
      </c>
      <c r="E13" s="260">
        <v>60</v>
      </c>
      <c r="F13" s="260">
        <v>355</v>
      </c>
      <c r="G13" s="260">
        <v>2</v>
      </c>
      <c r="H13" s="260">
        <v>71</v>
      </c>
      <c r="I13" s="813">
        <v>0.2</v>
      </c>
    </row>
    <row r="14" spans="1:10" s="397" customFormat="1" x14ac:dyDescent="0.3">
      <c r="B14" s="409">
        <v>7</v>
      </c>
      <c r="C14" s="209" t="s">
        <v>1111</v>
      </c>
      <c r="D14" s="260">
        <v>3074</v>
      </c>
      <c r="E14" s="260">
        <v>619</v>
      </c>
      <c r="F14" s="260">
        <v>3204</v>
      </c>
      <c r="G14" s="260">
        <v>239</v>
      </c>
      <c r="H14" s="260">
        <v>3110</v>
      </c>
      <c r="I14" s="813">
        <v>0.90329999999999999</v>
      </c>
    </row>
    <row r="15" spans="1:10" s="397" customFormat="1" x14ac:dyDescent="0.3">
      <c r="B15" s="409">
        <v>8</v>
      </c>
      <c r="C15" s="209" t="s">
        <v>1112</v>
      </c>
      <c r="D15" s="260">
        <v>843</v>
      </c>
      <c r="E15" s="260">
        <v>449</v>
      </c>
      <c r="F15" s="260">
        <v>278</v>
      </c>
      <c r="G15" s="260">
        <v>200</v>
      </c>
      <c r="H15" s="260">
        <v>357</v>
      </c>
      <c r="I15" s="813">
        <v>0.74860000000000004</v>
      </c>
    </row>
    <row r="16" spans="1:10" s="397" customFormat="1" x14ac:dyDescent="0.3">
      <c r="B16" s="409">
        <v>9</v>
      </c>
      <c r="C16" s="209" t="s">
        <v>1113</v>
      </c>
      <c r="D16" s="260">
        <v>931</v>
      </c>
      <c r="E16" s="260">
        <v>22</v>
      </c>
      <c r="F16" s="260">
        <v>931</v>
      </c>
      <c r="G16" s="260">
        <v>1</v>
      </c>
      <c r="H16" s="260">
        <v>382</v>
      </c>
      <c r="I16" s="813">
        <v>0.41010000000000002</v>
      </c>
    </row>
    <row r="17" spans="2:10" s="397" customFormat="1" x14ac:dyDescent="0.3">
      <c r="B17" s="409">
        <v>10</v>
      </c>
      <c r="C17" s="209" t="s">
        <v>1114</v>
      </c>
      <c r="D17" s="260">
        <v>65</v>
      </c>
      <c r="E17" s="260">
        <v>4</v>
      </c>
      <c r="F17" s="260">
        <v>52</v>
      </c>
      <c r="G17" s="260">
        <v>2</v>
      </c>
      <c r="H17" s="260">
        <v>67</v>
      </c>
      <c r="I17" s="813">
        <v>1.2456</v>
      </c>
    </row>
    <row r="18" spans="2:10" s="397" customFormat="1" x14ac:dyDescent="0.3">
      <c r="B18" s="409">
        <v>11</v>
      </c>
      <c r="C18" s="209" t="s">
        <v>1115</v>
      </c>
      <c r="D18" s="260">
        <v>121</v>
      </c>
      <c r="E18" s="260">
        <v>2</v>
      </c>
      <c r="F18" s="260">
        <v>121</v>
      </c>
      <c r="G18" s="260">
        <v>0</v>
      </c>
      <c r="H18" s="260">
        <v>181</v>
      </c>
      <c r="I18" s="813">
        <v>1.5</v>
      </c>
    </row>
    <row r="19" spans="2:10" s="397" customFormat="1" x14ac:dyDescent="0.3">
      <c r="B19" s="409">
        <v>12</v>
      </c>
      <c r="C19" s="209" t="s">
        <v>1116</v>
      </c>
      <c r="D19" s="260">
        <v>0</v>
      </c>
      <c r="E19" s="260">
        <v>0</v>
      </c>
      <c r="F19" s="260">
        <v>0</v>
      </c>
      <c r="G19" s="260">
        <v>0</v>
      </c>
      <c r="H19" s="260">
        <v>0</v>
      </c>
      <c r="I19" s="813">
        <v>0</v>
      </c>
    </row>
    <row r="20" spans="2:10" s="397" customFormat="1" x14ac:dyDescent="0.3">
      <c r="B20" s="409">
        <v>13</v>
      </c>
      <c r="C20" s="209" t="s">
        <v>1117</v>
      </c>
      <c r="D20" s="260">
        <v>0</v>
      </c>
      <c r="E20" s="260">
        <v>0</v>
      </c>
      <c r="F20" s="260">
        <v>0</v>
      </c>
      <c r="G20" s="260">
        <v>0</v>
      </c>
      <c r="H20" s="260">
        <v>0</v>
      </c>
      <c r="I20" s="813">
        <v>0</v>
      </c>
    </row>
    <row r="21" spans="2:10" s="397" customFormat="1" x14ac:dyDescent="0.3">
      <c r="B21" s="409">
        <v>14</v>
      </c>
      <c r="C21" s="209" t="s">
        <v>1118</v>
      </c>
      <c r="D21" s="260">
        <v>0</v>
      </c>
      <c r="E21" s="260">
        <v>0</v>
      </c>
      <c r="F21" s="260">
        <v>0</v>
      </c>
      <c r="G21" s="260">
        <v>0</v>
      </c>
      <c r="H21" s="260">
        <v>0</v>
      </c>
      <c r="I21" s="813">
        <v>0</v>
      </c>
    </row>
    <row r="22" spans="2:10" s="397" customFormat="1" x14ac:dyDescent="0.3">
      <c r="B22" s="409">
        <v>15</v>
      </c>
      <c r="C22" s="209" t="s">
        <v>271</v>
      </c>
      <c r="D22" s="260">
        <v>0</v>
      </c>
      <c r="E22" s="260">
        <v>0</v>
      </c>
      <c r="F22" s="260">
        <v>0</v>
      </c>
      <c r="G22" s="260">
        <v>0</v>
      </c>
      <c r="H22" s="260">
        <v>0</v>
      </c>
      <c r="I22" s="813">
        <v>1</v>
      </c>
    </row>
    <row r="23" spans="2:10" s="397" customFormat="1" x14ac:dyDescent="0.3">
      <c r="B23" s="410">
        <v>16</v>
      </c>
      <c r="C23" s="411" t="s">
        <v>1119</v>
      </c>
      <c r="D23" s="412">
        <v>0</v>
      </c>
      <c r="E23" s="412">
        <v>0</v>
      </c>
      <c r="F23" s="412">
        <v>0</v>
      </c>
      <c r="G23" s="412">
        <v>0</v>
      </c>
      <c r="H23" s="412">
        <v>0</v>
      </c>
      <c r="I23" s="814">
        <v>0</v>
      </c>
    </row>
    <row r="24" spans="2:10" s="397" customFormat="1" x14ac:dyDescent="0.3">
      <c r="B24" s="402">
        <v>17</v>
      </c>
      <c r="C24" s="399" t="s">
        <v>1120</v>
      </c>
      <c r="D24" s="253">
        <v>7862</v>
      </c>
      <c r="E24" s="253">
        <v>1156</v>
      </c>
      <c r="F24" s="253">
        <v>8483</v>
      </c>
      <c r="G24" s="253">
        <v>493</v>
      </c>
      <c r="H24" s="253">
        <v>4169</v>
      </c>
      <c r="I24" s="400">
        <v>0.46450000000000002</v>
      </c>
    </row>
    <row r="25" spans="2:10" s="397" customFormat="1" x14ac:dyDescent="0.3">
      <c r="B25" s="401"/>
    </row>
    <row r="26" spans="2:10" s="397" customFormat="1" x14ac:dyDescent="0.3">
      <c r="B26" s="401"/>
    </row>
    <row r="27" spans="2:10" s="397" customFormat="1" x14ac:dyDescent="0.3">
      <c r="B27" s="401"/>
      <c r="J27" s="284"/>
    </row>
  </sheetData>
  <mergeCells count="4">
    <mergeCell ref="C5:C7"/>
    <mergeCell ref="D5:E5"/>
    <mergeCell ref="F5:G5"/>
    <mergeCell ref="H5:I5"/>
  </mergeCells>
  <pageMargins left="0.7" right="0.7" top="0.78740157499999996" bottom="0.78740157499999996" header="0.3" footer="0.3"/>
  <pageSetup paperSize="9" scale="10" orientation="landscape" r:id="rId1"/>
  <colBreaks count="1" manualBreakCount="1">
    <brk id="13"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9">
    <tabColor rgb="FFB1D7CD"/>
  </sheetPr>
  <dimension ref="A2:U38"/>
  <sheetViews>
    <sheetView topLeftCell="B1" zoomScaleNormal="100" zoomScaleSheetLayoutView="90" workbookViewId="0">
      <selection activeCell="U19" sqref="U19"/>
    </sheetView>
  </sheetViews>
  <sheetFormatPr baseColWidth="10" defaultColWidth="22.7109375" defaultRowHeight="16.5" x14ac:dyDescent="0.3"/>
  <cols>
    <col min="1" max="1" width="5.7109375" style="1" customWidth="1"/>
    <col min="2" max="2" width="3.85546875" style="1" customWidth="1"/>
    <col min="3" max="3" width="49.28515625" style="1" customWidth="1"/>
    <col min="4" max="20" width="10.7109375" style="1" customWidth="1"/>
    <col min="21" max="16384" width="22.7109375" style="1"/>
  </cols>
  <sheetData>
    <row r="2" spans="1:21" x14ac:dyDescent="0.3">
      <c r="A2" s="392"/>
      <c r="B2" s="392" t="s">
        <v>1121</v>
      </c>
    </row>
    <row r="3" spans="1:21" x14ac:dyDescent="0.3">
      <c r="B3" s="1" t="str">
        <f>Stichtag &amp; Einheit_Mio</f>
        <v>31.12.2023 - in Mio. €</v>
      </c>
    </row>
    <row r="5" spans="1:21" s="284" customFormat="1" x14ac:dyDescent="0.25">
      <c r="B5" s="995" t="s">
        <v>1098</v>
      </c>
      <c r="C5" s="995"/>
      <c r="D5" s="1018" t="s">
        <v>1122</v>
      </c>
      <c r="E5" s="1018"/>
      <c r="F5" s="1018"/>
      <c r="G5" s="1018"/>
      <c r="H5" s="1018"/>
      <c r="I5" s="1018"/>
      <c r="J5" s="1018"/>
      <c r="K5" s="1018"/>
      <c r="L5" s="1018"/>
      <c r="M5" s="1018"/>
      <c r="N5" s="1018"/>
      <c r="O5" s="1018"/>
      <c r="P5" s="1018"/>
      <c r="Q5" s="1018"/>
      <c r="R5" s="1018"/>
      <c r="S5" s="1019" t="s">
        <v>1094</v>
      </c>
      <c r="T5" s="1019" t="s">
        <v>1123</v>
      </c>
    </row>
    <row r="6" spans="1:21" s="284" customFormat="1" x14ac:dyDescent="0.25">
      <c r="B6" s="995"/>
      <c r="C6" s="995"/>
      <c r="D6" s="719" t="s">
        <v>1124</v>
      </c>
      <c r="E6" s="719" t="s">
        <v>1125</v>
      </c>
      <c r="F6" s="719" t="s">
        <v>1126</v>
      </c>
      <c r="G6" s="719" t="s">
        <v>1127</v>
      </c>
      <c r="H6" s="719" t="s">
        <v>1128</v>
      </c>
      <c r="I6" s="719" t="s">
        <v>1129</v>
      </c>
      <c r="J6" s="719" t="s">
        <v>1130</v>
      </c>
      <c r="K6" s="719" t="s">
        <v>1131</v>
      </c>
      <c r="L6" s="719" t="s">
        <v>1132</v>
      </c>
      <c r="M6" s="720" t="s">
        <v>1133</v>
      </c>
      <c r="N6" s="720" t="s">
        <v>1134</v>
      </c>
      <c r="O6" s="720" t="s">
        <v>1135</v>
      </c>
      <c r="P6" s="720" t="s">
        <v>1136</v>
      </c>
      <c r="Q6" s="720" t="s">
        <v>1137</v>
      </c>
      <c r="R6" s="720" t="s">
        <v>1138</v>
      </c>
      <c r="S6" s="1019"/>
      <c r="T6" s="1019"/>
    </row>
    <row r="7" spans="1:21" s="396" customFormat="1" x14ac:dyDescent="0.25">
      <c r="B7" s="996"/>
      <c r="C7" s="996"/>
      <c r="D7" s="404" t="s">
        <v>153</v>
      </c>
      <c r="E7" s="404" t="s">
        <v>154</v>
      </c>
      <c r="F7" s="404" t="s">
        <v>155</v>
      </c>
      <c r="G7" s="404" t="s">
        <v>191</v>
      </c>
      <c r="H7" s="404" t="s">
        <v>192</v>
      </c>
      <c r="I7" s="404" t="s">
        <v>253</v>
      </c>
      <c r="J7" s="404" t="s">
        <v>254</v>
      </c>
      <c r="K7" s="404" t="s">
        <v>960</v>
      </c>
      <c r="L7" s="404" t="s">
        <v>961</v>
      </c>
      <c r="M7" s="404" t="s">
        <v>962</v>
      </c>
      <c r="N7" s="404" t="s">
        <v>963</v>
      </c>
      <c r="O7" s="404" t="s">
        <v>964</v>
      </c>
      <c r="P7" s="404" t="s">
        <v>965</v>
      </c>
      <c r="Q7" s="404" t="s">
        <v>966</v>
      </c>
      <c r="R7" s="404" t="s">
        <v>967</v>
      </c>
      <c r="S7" s="404" t="s">
        <v>1139</v>
      </c>
      <c r="T7" s="404" t="s">
        <v>1140</v>
      </c>
    </row>
    <row r="8" spans="1:21" s="397" customFormat="1" x14ac:dyDescent="0.3">
      <c r="B8" s="416">
        <v>1</v>
      </c>
      <c r="C8" s="407" t="s">
        <v>1105</v>
      </c>
      <c r="D8" s="408">
        <v>1515</v>
      </c>
      <c r="E8" s="408">
        <v>0</v>
      </c>
      <c r="F8" s="408">
        <v>0</v>
      </c>
      <c r="G8" s="408">
        <v>0</v>
      </c>
      <c r="H8" s="408">
        <v>0</v>
      </c>
      <c r="I8" s="408">
        <v>0</v>
      </c>
      <c r="J8" s="408">
        <v>0</v>
      </c>
      <c r="K8" s="408">
        <v>0</v>
      </c>
      <c r="L8" s="408">
        <v>0</v>
      </c>
      <c r="M8" s="408">
        <v>0</v>
      </c>
      <c r="N8" s="408">
        <v>0</v>
      </c>
      <c r="O8" s="408">
        <v>0</v>
      </c>
      <c r="P8" s="408">
        <v>0</v>
      </c>
      <c r="Q8" s="408">
        <v>0</v>
      </c>
      <c r="R8" s="408">
        <v>0</v>
      </c>
      <c r="S8" s="408">
        <v>1515</v>
      </c>
      <c r="T8" s="408">
        <v>1515</v>
      </c>
      <c r="U8" s="413"/>
    </row>
    <row r="9" spans="1:21" s="397" customFormat="1" x14ac:dyDescent="0.3">
      <c r="B9" s="202">
        <v>2</v>
      </c>
      <c r="C9" s="209" t="s">
        <v>1106</v>
      </c>
      <c r="D9" s="260">
        <v>1011</v>
      </c>
      <c r="E9" s="260">
        <v>0</v>
      </c>
      <c r="F9" s="260">
        <v>0</v>
      </c>
      <c r="G9" s="260">
        <v>0</v>
      </c>
      <c r="H9" s="260">
        <v>0</v>
      </c>
      <c r="I9" s="260">
        <v>0</v>
      </c>
      <c r="J9" s="260">
        <v>0</v>
      </c>
      <c r="K9" s="260">
        <v>0</v>
      </c>
      <c r="L9" s="260">
        <v>0</v>
      </c>
      <c r="M9" s="260">
        <v>0</v>
      </c>
      <c r="N9" s="260">
        <v>0</v>
      </c>
      <c r="O9" s="260">
        <v>0</v>
      </c>
      <c r="P9" s="260">
        <v>0</v>
      </c>
      <c r="Q9" s="260">
        <v>0</v>
      </c>
      <c r="R9" s="260">
        <v>0</v>
      </c>
      <c r="S9" s="260">
        <v>1012</v>
      </c>
      <c r="T9" s="260">
        <v>1012</v>
      </c>
      <c r="U9" s="413"/>
    </row>
    <row r="10" spans="1:21" s="397" customFormat="1" x14ac:dyDescent="0.3">
      <c r="B10" s="202">
        <v>3</v>
      </c>
      <c r="C10" s="209" t="s">
        <v>1107</v>
      </c>
      <c r="D10" s="260">
        <v>672</v>
      </c>
      <c r="E10" s="260">
        <v>0</v>
      </c>
      <c r="F10" s="260">
        <v>0</v>
      </c>
      <c r="G10" s="260">
        <v>0</v>
      </c>
      <c r="H10" s="260">
        <v>0</v>
      </c>
      <c r="I10" s="260">
        <v>0</v>
      </c>
      <c r="J10" s="260">
        <v>0</v>
      </c>
      <c r="K10" s="260">
        <v>0</v>
      </c>
      <c r="L10" s="260">
        <v>0</v>
      </c>
      <c r="M10" s="260">
        <v>0</v>
      </c>
      <c r="N10" s="260">
        <v>0</v>
      </c>
      <c r="O10" s="260">
        <v>0</v>
      </c>
      <c r="P10" s="260">
        <v>0</v>
      </c>
      <c r="Q10" s="260">
        <v>0</v>
      </c>
      <c r="R10" s="260">
        <v>0</v>
      </c>
      <c r="S10" s="260">
        <v>672</v>
      </c>
      <c r="T10" s="260">
        <v>672</v>
      </c>
      <c r="U10" s="413"/>
    </row>
    <row r="11" spans="1:21" s="397" customFormat="1" x14ac:dyDescent="0.3">
      <c r="B11" s="202">
        <v>4</v>
      </c>
      <c r="C11" s="209" t="s">
        <v>1108</v>
      </c>
      <c r="D11" s="260">
        <v>119</v>
      </c>
      <c r="E11" s="260">
        <v>0</v>
      </c>
      <c r="F11" s="260">
        <v>0</v>
      </c>
      <c r="G11" s="260">
        <v>0</v>
      </c>
      <c r="H11" s="260">
        <v>0</v>
      </c>
      <c r="I11" s="260">
        <v>0</v>
      </c>
      <c r="J11" s="260">
        <v>0</v>
      </c>
      <c r="K11" s="260">
        <v>0</v>
      </c>
      <c r="L11" s="260">
        <v>0</v>
      </c>
      <c r="M11" s="260">
        <v>0</v>
      </c>
      <c r="N11" s="260">
        <v>0</v>
      </c>
      <c r="O11" s="260">
        <v>0</v>
      </c>
      <c r="P11" s="260">
        <v>0</v>
      </c>
      <c r="Q11" s="260">
        <v>0</v>
      </c>
      <c r="R11" s="260">
        <v>0</v>
      </c>
      <c r="S11" s="260">
        <v>119</v>
      </c>
      <c r="T11" s="260">
        <v>119</v>
      </c>
      <c r="U11" s="413"/>
    </row>
    <row r="12" spans="1:21" s="397" customFormat="1" x14ac:dyDescent="0.3">
      <c r="B12" s="202">
        <v>5</v>
      </c>
      <c r="C12" s="209" t="s">
        <v>1109</v>
      </c>
      <c r="D12" s="260">
        <v>276</v>
      </c>
      <c r="E12" s="260">
        <v>0</v>
      </c>
      <c r="F12" s="260">
        <v>0</v>
      </c>
      <c r="G12" s="260">
        <v>0</v>
      </c>
      <c r="H12" s="260">
        <v>0</v>
      </c>
      <c r="I12" s="260">
        <v>0</v>
      </c>
      <c r="J12" s="260">
        <v>0</v>
      </c>
      <c r="K12" s="260">
        <v>0</v>
      </c>
      <c r="L12" s="260">
        <v>0</v>
      </c>
      <c r="M12" s="260">
        <v>0</v>
      </c>
      <c r="N12" s="260">
        <v>0</v>
      </c>
      <c r="O12" s="260">
        <v>0</v>
      </c>
      <c r="P12" s="260">
        <v>0</v>
      </c>
      <c r="Q12" s="260">
        <v>0</v>
      </c>
      <c r="R12" s="260">
        <v>0</v>
      </c>
      <c r="S12" s="260">
        <v>276</v>
      </c>
      <c r="T12" s="260">
        <v>276</v>
      </c>
      <c r="U12" s="413"/>
    </row>
    <row r="13" spans="1:21" s="397" customFormat="1" x14ac:dyDescent="0.3">
      <c r="B13" s="202">
        <v>6</v>
      </c>
      <c r="C13" s="209" t="s">
        <v>1110</v>
      </c>
      <c r="D13" s="260">
        <v>0</v>
      </c>
      <c r="E13" s="260">
        <v>0</v>
      </c>
      <c r="F13" s="260">
        <v>0</v>
      </c>
      <c r="G13" s="260">
        <v>0</v>
      </c>
      <c r="H13" s="260">
        <v>357</v>
      </c>
      <c r="I13" s="260">
        <v>0</v>
      </c>
      <c r="J13" s="260">
        <v>0</v>
      </c>
      <c r="K13" s="260">
        <v>0</v>
      </c>
      <c r="L13" s="260">
        <v>0</v>
      </c>
      <c r="M13" s="260">
        <v>0</v>
      </c>
      <c r="N13" s="260">
        <v>0</v>
      </c>
      <c r="O13" s="260">
        <v>0</v>
      </c>
      <c r="P13" s="260">
        <v>0</v>
      </c>
      <c r="Q13" s="260">
        <v>0</v>
      </c>
      <c r="R13" s="260">
        <v>0</v>
      </c>
      <c r="S13" s="260">
        <v>357</v>
      </c>
      <c r="T13" s="260">
        <v>357</v>
      </c>
      <c r="U13" s="413"/>
    </row>
    <row r="14" spans="1:21" s="397" customFormat="1" x14ac:dyDescent="0.3">
      <c r="B14" s="202">
        <v>7</v>
      </c>
      <c r="C14" s="209" t="s">
        <v>1111</v>
      </c>
      <c r="D14" s="260">
        <v>0</v>
      </c>
      <c r="E14" s="260">
        <v>0</v>
      </c>
      <c r="F14" s="260">
        <v>0</v>
      </c>
      <c r="G14" s="260">
        <v>0</v>
      </c>
      <c r="H14" s="260">
        <v>351</v>
      </c>
      <c r="I14" s="260">
        <v>0</v>
      </c>
      <c r="J14" s="260">
        <v>0</v>
      </c>
      <c r="K14" s="260">
        <v>1</v>
      </c>
      <c r="L14" s="260">
        <v>0</v>
      </c>
      <c r="M14" s="260">
        <v>3091</v>
      </c>
      <c r="N14" s="260">
        <v>0</v>
      </c>
      <c r="O14" s="260">
        <v>0</v>
      </c>
      <c r="P14" s="260">
        <v>0</v>
      </c>
      <c r="Q14" s="260">
        <v>0</v>
      </c>
      <c r="R14" s="260">
        <v>0</v>
      </c>
      <c r="S14" s="260">
        <v>3442</v>
      </c>
      <c r="T14" s="260">
        <v>3091</v>
      </c>
      <c r="U14" s="413"/>
    </row>
    <row r="15" spans="1:21" s="397" customFormat="1" x14ac:dyDescent="0.3">
      <c r="B15" s="202">
        <v>8</v>
      </c>
      <c r="C15" s="209" t="s">
        <v>867</v>
      </c>
      <c r="D15" s="260">
        <v>0</v>
      </c>
      <c r="E15" s="260">
        <v>0</v>
      </c>
      <c r="F15" s="260">
        <v>0</v>
      </c>
      <c r="G15" s="260">
        <v>0</v>
      </c>
      <c r="H15" s="260">
        <v>0</v>
      </c>
      <c r="I15" s="260">
        <v>0</v>
      </c>
      <c r="J15" s="260">
        <v>0</v>
      </c>
      <c r="K15" s="260">
        <v>0</v>
      </c>
      <c r="L15" s="260">
        <v>477</v>
      </c>
      <c r="M15" s="260">
        <v>0</v>
      </c>
      <c r="N15" s="260">
        <v>0</v>
      </c>
      <c r="O15" s="260">
        <v>0</v>
      </c>
      <c r="P15" s="260">
        <v>0</v>
      </c>
      <c r="Q15" s="260">
        <v>0</v>
      </c>
      <c r="R15" s="260">
        <v>0</v>
      </c>
      <c r="S15" s="260">
        <v>477</v>
      </c>
      <c r="T15" s="260">
        <v>477</v>
      </c>
      <c r="U15" s="413"/>
    </row>
    <row r="16" spans="1:21" s="397" customFormat="1" ht="33" x14ac:dyDescent="0.3">
      <c r="B16" s="202">
        <v>9</v>
      </c>
      <c r="C16" s="209" t="s">
        <v>1141</v>
      </c>
      <c r="D16" s="260">
        <v>0</v>
      </c>
      <c r="E16" s="260">
        <v>0</v>
      </c>
      <c r="F16" s="260">
        <v>0</v>
      </c>
      <c r="G16" s="260">
        <v>0</v>
      </c>
      <c r="H16" s="260">
        <v>0</v>
      </c>
      <c r="I16" s="260">
        <v>352</v>
      </c>
      <c r="J16" s="260">
        <v>580</v>
      </c>
      <c r="K16" s="260">
        <v>0</v>
      </c>
      <c r="L16" s="260">
        <v>0</v>
      </c>
      <c r="M16" s="260">
        <v>0</v>
      </c>
      <c r="N16" s="260">
        <v>0</v>
      </c>
      <c r="O16" s="260">
        <v>0</v>
      </c>
      <c r="P16" s="260">
        <v>0</v>
      </c>
      <c r="Q16" s="260">
        <v>0</v>
      </c>
      <c r="R16" s="260">
        <v>0</v>
      </c>
      <c r="S16" s="260">
        <v>932</v>
      </c>
      <c r="T16" s="260">
        <v>932</v>
      </c>
      <c r="U16" s="413"/>
    </row>
    <row r="17" spans="2:21" s="397" customFormat="1" x14ac:dyDescent="0.3">
      <c r="B17" s="202">
        <v>10</v>
      </c>
      <c r="C17" s="209" t="s">
        <v>1114</v>
      </c>
      <c r="D17" s="260">
        <v>0</v>
      </c>
      <c r="E17" s="260">
        <v>0</v>
      </c>
      <c r="F17" s="260">
        <v>0</v>
      </c>
      <c r="G17" s="260">
        <v>0</v>
      </c>
      <c r="H17" s="260">
        <v>0</v>
      </c>
      <c r="I17" s="260">
        <v>0</v>
      </c>
      <c r="J17" s="260">
        <v>0</v>
      </c>
      <c r="K17" s="260">
        <v>0</v>
      </c>
      <c r="L17" s="260">
        <v>0</v>
      </c>
      <c r="M17" s="260">
        <v>27</v>
      </c>
      <c r="N17" s="260">
        <v>27</v>
      </c>
      <c r="O17" s="260">
        <v>0</v>
      </c>
      <c r="P17" s="260">
        <v>0</v>
      </c>
      <c r="Q17" s="260">
        <v>0</v>
      </c>
      <c r="R17" s="260">
        <v>0</v>
      </c>
      <c r="S17" s="260">
        <v>54</v>
      </c>
      <c r="T17" s="260">
        <v>54</v>
      </c>
      <c r="U17" s="413"/>
    </row>
    <row r="18" spans="2:21" s="397" customFormat="1" x14ac:dyDescent="0.3">
      <c r="B18" s="202">
        <v>11</v>
      </c>
      <c r="C18" s="209" t="s">
        <v>1115</v>
      </c>
      <c r="D18" s="260">
        <v>0</v>
      </c>
      <c r="E18" s="260">
        <v>0</v>
      </c>
      <c r="F18" s="260">
        <v>0</v>
      </c>
      <c r="G18" s="260">
        <v>0</v>
      </c>
      <c r="H18" s="260">
        <v>0</v>
      </c>
      <c r="I18" s="260">
        <v>0</v>
      </c>
      <c r="J18" s="260">
        <v>0</v>
      </c>
      <c r="K18" s="260">
        <v>0</v>
      </c>
      <c r="L18" s="260">
        <v>0</v>
      </c>
      <c r="M18" s="260">
        <v>0</v>
      </c>
      <c r="N18" s="260">
        <v>121</v>
      </c>
      <c r="O18" s="260">
        <v>0</v>
      </c>
      <c r="P18" s="260">
        <v>0</v>
      </c>
      <c r="Q18" s="260">
        <v>0</v>
      </c>
      <c r="R18" s="260">
        <v>0</v>
      </c>
      <c r="S18" s="260">
        <v>121</v>
      </c>
      <c r="T18" s="260">
        <v>121</v>
      </c>
      <c r="U18" s="413"/>
    </row>
    <row r="19" spans="2:21" s="397" customFormat="1" x14ac:dyDescent="0.3">
      <c r="B19" s="202">
        <v>12</v>
      </c>
      <c r="C19" s="209" t="s">
        <v>1116</v>
      </c>
      <c r="D19" s="260">
        <v>0</v>
      </c>
      <c r="E19" s="260">
        <v>0</v>
      </c>
      <c r="F19" s="260">
        <v>0</v>
      </c>
      <c r="G19" s="260">
        <v>0</v>
      </c>
      <c r="H19" s="260">
        <v>0</v>
      </c>
      <c r="I19" s="260">
        <v>0</v>
      </c>
      <c r="J19" s="260">
        <v>0</v>
      </c>
      <c r="K19" s="260">
        <v>0</v>
      </c>
      <c r="L19" s="260">
        <v>0</v>
      </c>
      <c r="M19" s="260">
        <v>0</v>
      </c>
      <c r="N19" s="260">
        <v>0</v>
      </c>
      <c r="O19" s="260">
        <v>0</v>
      </c>
      <c r="P19" s="260">
        <v>0</v>
      </c>
      <c r="Q19" s="260">
        <v>0</v>
      </c>
      <c r="R19" s="260">
        <v>0</v>
      </c>
      <c r="S19" s="260">
        <v>0</v>
      </c>
      <c r="T19" s="260">
        <v>0</v>
      </c>
      <c r="U19" s="413"/>
    </row>
    <row r="20" spans="2:21" s="397" customFormat="1" ht="33" x14ac:dyDescent="0.3">
      <c r="B20" s="202">
        <v>13</v>
      </c>
      <c r="C20" s="209" t="s">
        <v>1142</v>
      </c>
      <c r="D20" s="260">
        <v>0</v>
      </c>
      <c r="E20" s="260">
        <v>0</v>
      </c>
      <c r="F20" s="260">
        <v>0</v>
      </c>
      <c r="G20" s="260">
        <v>0</v>
      </c>
      <c r="H20" s="260">
        <v>0</v>
      </c>
      <c r="I20" s="260">
        <v>0</v>
      </c>
      <c r="J20" s="260">
        <v>0</v>
      </c>
      <c r="K20" s="260">
        <v>0</v>
      </c>
      <c r="L20" s="260">
        <v>0</v>
      </c>
      <c r="M20" s="260">
        <v>0</v>
      </c>
      <c r="N20" s="260">
        <v>0</v>
      </c>
      <c r="O20" s="260">
        <v>0</v>
      </c>
      <c r="P20" s="260">
        <v>0</v>
      </c>
      <c r="Q20" s="260">
        <v>0</v>
      </c>
      <c r="R20" s="260">
        <v>0</v>
      </c>
      <c r="S20" s="260">
        <v>0</v>
      </c>
      <c r="T20" s="260">
        <v>0</v>
      </c>
      <c r="U20" s="413"/>
    </row>
    <row r="21" spans="2:21" s="397" customFormat="1" x14ac:dyDescent="0.3">
      <c r="B21" s="202">
        <v>14</v>
      </c>
      <c r="C21" s="209" t="s">
        <v>1143</v>
      </c>
      <c r="D21" s="260">
        <v>0</v>
      </c>
      <c r="E21" s="260">
        <v>0</v>
      </c>
      <c r="F21" s="260">
        <v>0</v>
      </c>
      <c r="G21" s="260">
        <v>0</v>
      </c>
      <c r="H21" s="260">
        <v>0</v>
      </c>
      <c r="I21" s="260">
        <v>0</v>
      </c>
      <c r="J21" s="260">
        <v>0</v>
      </c>
      <c r="K21" s="260">
        <v>0</v>
      </c>
      <c r="L21" s="260">
        <v>0</v>
      </c>
      <c r="M21" s="260">
        <v>0</v>
      </c>
      <c r="N21" s="260">
        <v>0</v>
      </c>
      <c r="O21" s="260">
        <v>0</v>
      </c>
      <c r="P21" s="260">
        <v>0</v>
      </c>
      <c r="Q21" s="260">
        <v>0</v>
      </c>
      <c r="R21" s="260">
        <v>0</v>
      </c>
      <c r="S21" s="260">
        <v>0</v>
      </c>
      <c r="T21" s="260">
        <v>0</v>
      </c>
      <c r="U21" s="413"/>
    </row>
    <row r="22" spans="2:21" s="397" customFormat="1" x14ac:dyDescent="0.3">
      <c r="B22" s="202">
        <v>15</v>
      </c>
      <c r="C22" s="209" t="s">
        <v>1144</v>
      </c>
      <c r="D22" s="260">
        <v>0</v>
      </c>
      <c r="E22" s="260">
        <v>0</v>
      </c>
      <c r="F22" s="260">
        <v>0</v>
      </c>
      <c r="G22" s="260">
        <v>0</v>
      </c>
      <c r="H22" s="260">
        <v>0</v>
      </c>
      <c r="I22" s="260">
        <v>0</v>
      </c>
      <c r="J22" s="260">
        <v>0</v>
      </c>
      <c r="K22" s="260">
        <v>0</v>
      </c>
      <c r="L22" s="260">
        <v>0</v>
      </c>
      <c r="M22" s="260">
        <v>0</v>
      </c>
      <c r="N22" s="260">
        <v>0</v>
      </c>
      <c r="O22" s="260">
        <v>0</v>
      </c>
      <c r="P22" s="260">
        <v>0</v>
      </c>
      <c r="Q22" s="260">
        <v>0</v>
      </c>
      <c r="R22" s="260">
        <v>0</v>
      </c>
      <c r="S22" s="260">
        <v>0</v>
      </c>
      <c r="T22" s="260">
        <v>0</v>
      </c>
      <c r="U22" s="413"/>
    </row>
    <row r="23" spans="2:21" s="397" customFormat="1" x14ac:dyDescent="0.3">
      <c r="B23" s="417">
        <v>16</v>
      </c>
      <c r="C23" s="411" t="s">
        <v>1119</v>
      </c>
      <c r="D23" s="412">
        <v>0</v>
      </c>
      <c r="E23" s="412">
        <v>0</v>
      </c>
      <c r="F23" s="412">
        <v>0</v>
      </c>
      <c r="G23" s="412">
        <v>0</v>
      </c>
      <c r="H23" s="412">
        <v>0</v>
      </c>
      <c r="I23" s="412">
        <v>0</v>
      </c>
      <c r="J23" s="412">
        <v>0</v>
      </c>
      <c r="K23" s="412">
        <v>0</v>
      </c>
      <c r="L23" s="412">
        <v>0</v>
      </c>
      <c r="M23" s="412">
        <v>0</v>
      </c>
      <c r="N23" s="412">
        <v>0</v>
      </c>
      <c r="O23" s="412">
        <v>0</v>
      </c>
      <c r="P23" s="412">
        <v>0</v>
      </c>
      <c r="Q23" s="412">
        <v>0</v>
      </c>
      <c r="R23" s="412">
        <v>0</v>
      </c>
      <c r="S23" s="412">
        <v>0</v>
      </c>
      <c r="T23" s="412">
        <v>0</v>
      </c>
      <c r="U23" s="413"/>
    </row>
    <row r="24" spans="2:21" s="397" customFormat="1" x14ac:dyDescent="0.3">
      <c r="B24" s="415">
        <v>17</v>
      </c>
      <c r="C24" s="399" t="s">
        <v>1120</v>
      </c>
      <c r="D24" s="253">
        <v>3593</v>
      </c>
      <c r="E24" s="253">
        <v>0</v>
      </c>
      <c r="F24" s="253">
        <v>0</v>
      </c>
      <c r="G24" s="253">
        <v>0</v>
      </c>
      <c r="H24" s="253">
        <v>708</v>
      </c>
      <c r="I24" s="253">
        <v>352</v>
      </c>
      <c r="J24" s="253">
        <v>580</v>
      </c>
      <c r="K24" s="253">
        <v>1</v>
      </c>
      <c r="L24" s="253">
        <v>477</v>
      </c>
      <c r="M24" s="253">
        <v>3118</v>
      </c>
      <c r="N24" s="253">
        <v>147</v>
      </c>
      <c r="O24" s="253">
        <v>0</v>
      </c>
      <c r="P24" s="253">
        <v>0</v>
      </c>
      <c r="Q24" s="253">
        <v>0</v>
      </c>
      <c r="R24" s="253">
        <v>0</v>
      </c>
      <c r="S24" s="253">
        <v>8976</v>
      </c>
      <c r="T24" s="253">
        <v>8625</v>
      </c>
      <c r="U24" s="413"/>
    </row>
    <row r="25" spans="2:21" s="397" customFormat="1" x14ac:dyDescent="0.3"/>
    <row r="26" spans="2:21" s="397" customFormat="1" x14ac:dyDescent="0.3"/>
    <row r="27" spans="2:21" s="397" customFormat="1" x14ac:dyDescent="0.3">
      <c r="N27" s="401"/>
      <c r="P27" s="284"/>
    </row>
    <row r="38" spans="8:8" x14ac:dyDescent="0.3">
      <c r="H38" s="414"/>
    </row>
  </sheetData>
  <mergeCells count="4">
    <mergeCell ref="D5:R5"/>
    <mergeCell ref="S5:S6"/>
    <mergeCell ref="T5:T6"/>
    <mergeCell ref="B5:C7"/>
  </mergeCells>
  <pageMargins left="0.7" right="0.7" top="0.78740157499999996" bottom="0.78740157499999996"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11DF5-4D7A-463F-A0B9-863C12ADFC15}">
  <sheetPr codeName="Tabelle3">
    <tabColor theme="1"/>
  </sheetPr>
  <dimension ref="B2:C4"/>
  <sheetViews>
    <sheetView workbookViewId="0">
      <selection activeCell="C3" sqref="C3"/>
    </sheetView>
  </sheetViews>
  <sheetFormatPr baseColWidth="10" defaultColWidth="11.42578125" defaultRowHeight="16.5" x14ac:dyDescent="0.3"/>
  <cols>
    <col min="1" max="2" width="11.42578125" style="1"/>
    <col min="3" max="3" width="11.42578125" style="2"/>
    <col min="4" max="16384" width="11.42578125" style="1"/>
  </cols>
  <sheetData>
    <row r="2" spans="2:3" x14ac:dyDescent="0.3">
      <c r="B2" s="1" t="s">
        <v>144</v>
      </c>
      <c r="C2" s="3" t="s">
        <v>145</v>
      </c>
    </row>
    <row r="3" spans="2:3" x14ac:dyDescent="0.3">
      <c r="B3" s="1" t="s">
        <v>146</v>
      </c>
      <c r="C3" s="3" t="s">
        <v>147</v>
      </c>
    </row>
    <row r="4" spans="2:3" x14ac:dyDescent="0.3">
      <c r="B4" s="1" t="s">
        <v>148</v>
      </c>
      <c r="C4" s="3" t="s">
        <v>149</v>
      </c>
    </row>
  </sheetData>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0">
    <tabColor rgb="FFB1D7CD"/>
  </sheetPr>
  <dimension ref="B2:P115"/>
  <sheetViews>
    <sheetView showGridLines="0" zoomScaleNormal="100" workbookViewId="0">
      <pane ySplit="6" topLeftCell="A7" activePane="bottomLeft" state="frozen"/>
      <selection pane="bottomLeft" activeCell="E18" sqref="E18"/>
    </sheetView>
  </sheetViews>
  <sheetFormatPr baseColWidth="10" defaultColWidth="11.5703125" defaultRowHeight="16.5" x14ac:dyDescent="0.3"/>
  <cols>
    <col min="1" max="1" width="5.7109375" style="106" customWidth="1"/>
    <col min="2" max="2" width="18.28515625" style="106" customWidth="1"/>
    <col min="3" max="3" width="19.7109375" style="106" customWidth="1"/>
    <col min="4" max="4" width="19" style="106" customWidth="1"/>
    <col min="5" max="5" width="19.7109375" style="106" customWidth="1"/>
    <col min="6" max="7" width="13.5703125" style="106" customWidth="1"/>
    <col min="8" max="8" width="19.7109375" style="106" customWidth="1"/>
    <col min="9" max="9" width="13.5703125" style="106" customWidth="1"/>
    <col min="10" max="13" width="19.7109375" style="106" customWidth="1"/>
    <col min="14" max="14" width="13.5703125" style="106" customWidth="1"/>
    <col min="15" max="15" width="16.140625" style="106" customWidth="1"/>
    <col min="16" max="16" width="11.5703125" style="106"/>
    <col min="17" max="17" width="22.5703125" style="106" customWidth="1"/>
    <col min="18" max="18" width="32.7109375" style="106" customWidth="1"/>
    <col min="19" max="16384" width="11.5703125" style="106"/>
  </cols>
  <sheetData>
    <row r="2" spans="2:16" x14ac:dyDescent="0.3">
      <c r="B2" s="192" t="s">
        <v>1145</v>
      </c>
      <c r="N2" s="580"/>
    </row>
    <row r="3" spans="2:16" x14ac:dyDescent="0.3">
      <c r="B3" s="1" t="str">
        <f>Stichtag &amp; Einheit_Mio</f>
        <v>31.12.2023 - in Mio. €</v>
      </c>
    </row>
    <row r="4" spans="2:16" x14ac:dyDescent="0.3">
      <c r="B4" s="192"/>
    </row>
    <row r="5" spans="2:16" s="197" customFormat="1" ht="82.5" x14ac:dyDescent="0.25">
      <c r="B5" s="1020" t="s">
        <v>1146</v>
      </c>
      <c r="C5" s="197" t="s">
        <v>1147</v>
      </c>
      <c r="D5" s="197" t="s">
        <v>1148</v>
      </c>
      <c r="E5" s="197" t="s">
        <v>1149</v>
      </c>
      <c r="F5" s="197" t="s">
        <v>1150</v>
      </c>
      <c r="G5" s="197" t="s">
        <v>1151</v>
      </c>
      <c r="H5" s="197" t="s">
        <v>1152</v>
      </c>
      <c r="I5" s="197" t="s">
        <v>1153</v>
      </c>
      <c r="J5" s="197" t="s">
        <v>1154</v>
      </c>
      <c r="K5" s="197" t="s">
        <v>1155</v>
      </c>
      <c r="L5" s="197" t="s">
        <v>1156</v>
      </c>
      <c r="M5" s="197" t="s">
        <v>1157</v>
      </c>
      <c r="N5" s="197" t="s">
        <v>1158</v>
      </c>
      <c r="O5" s="197" t="s">
        <v>1159</v>
      </c>
    </row>
    <row r="6" spans="2:16" s="196" customFormat="1" x14ac:dyDescent="0.25">
      <c r="B6" s="1020"/>
      <c r="C6" s="444" t="s">
        <v>153</v>
      </c>
      <c r="D6" s="444" t="s">
        <v>154</v>
      </c>
      <c r="E6" s="444" t="s">
        <v>155</v>
      </c>
      <c r="F6" s="444" t="s">
        <v>191</v>
      </c>
      <c r="G6" s="444" t="s">
        <v>192</v>
      </c>
      <c r="H6" s="444" t="s">
        <v>253</v>
      </c>
      <c r="I6" s="444" t="s">
        <v>254</v>
      </c>
      <c r="J6" s="444" t="s">
        <v>960</v>
      </c>
      <c r="K6" s="444" t="s">
        <v>961</v>
      </c>
      <c r="L6" s="444" t="s">
        <v>962</v>
      </c>
      <c r="M6" s="444" t="s">
        <v>963</v>
      </c>
      <c r="N6" s="444" t="s">
        <v>964</v>
      </c>
      <c r="O6" s="444" t="s">
        <v>965</v>
      </c>
    </row>
    <row r="7" spans="2:16" s="580" customFormat="1" x14ac:dyDescent="0.3">
      <c r="B7" s="1022" t="s">
        <v>1160</v>
      </c>
      <c r="C7" s="647" t="s">
        <v>1161</v>
      </c>
      <c r="D7" s="422">
        <v>1</v>
      </c>
      <c r="E7" s="648">
        <v>2</v>
      </c>
      <c r="F7" s="804">
        <v>0.22370000000000001</v>
      </c>
      <c r="G7" s="648">
        <v>2</v>
      </c>
      <c r="H7" s="804">
        <v>5.9999999999999995E-4</v>
      </c>
      <c r="I7" s="648">
        <v>12</v>
      </c>
      <c r="J7" s="911">
        <v>0.1424</v>
      </c>
      <c r="K7" s="893">
        <v>2.5</v>
      </c>
      <c r="L7" s="648">
        <v>0</v>
      </c>
      <c r="M7" s="809">
        <v>6.6600000000000006E-2</v>
      </c>
      <c r="N7" s="648">
        <v>0</v>
      </c>
      <c r="O7" s="648">
        <v>-1</v>
      </c>
    </row>
    <row r="8" spans="2:16" s="580" customFormat="1" x14ac:dyDescent="0.3">
      <c r="B8" s="1023"/>
      <c r="C8" s="655" t="s">
        <v>1162</v>
      </c>
      <c r="D8" s="448">
        <v>1</v>
      </c>
      <c r="E8" s="448">
        <v>1</v>
      </c>
      <c r="F8" s="805">
        <v>0.34639999999999999</v>
      </c>
      <c r="G8" s="448">
        <v>1</v>
      </c>
      <c r="H8" s="805">
        <v>4.0000000000000002E-4</v>
      </c>
      <c r="I8" s="448">
        <v>9</v>
      </c>
      <c r="J8" s="910">
        <v>0.16039999999999999</v>
      </c>
      <c r="K8" s="894">
        <v>2.5</v>
      </c>
      <c r="L8" s="448">
        <v>0</v>
      </c>
      <c r="M8" s="810">
        <v>6.25E-2</v>
      </c>
      <c r="N8" s="448">
        <v>0</v>
      </c>
      <c r="O8" s="448">
        <v>-1</v>
      </c>
    </row>
    <row r="9" spans="2:16" x14ac:dyDescent="0.3">
      <c r="B9" s="1023"/>
      <c r="C9" s="655" t="s">
        <v>1163</v>
      </c>
      <c r="D9" s="448">
        <v>0</v>
      </c>
      <c r="E9" s="448">
        <v>1</v>
      </c>
      <c r="F9" s="805">
        <v>0.1237</v>
      </c>
      <c r="G9" s="448">
        <v>0</v>
      </c>
      <c r="H9" s="805">
        <v>1.1000000000000001E-3</v>
      </c>
      <c r="I9" s="448">
        <v>3</v>
      </c>
      <c r="J9" s="910">
        <v>0.1016</v>
      </c>
      <c r="K9" s="894">
        <v>2.5</v>
      </c>
      <c r="L9" s="448">
        <v>0</v>
      </c>
      <c r="M9" s="810">
        <v>7.5999999999999998E-2</v>
      </c>
      <c r="N9" s="448">
        <v>0</v>
      </c>
      <c r="O9" s="448">
        <v>0</v>
      </c>
      <c r="P9" s="580"/>
    </row>
    <row r="10" spans="2:16" x14ac:dyDescent="0.3">
      <c r="B10" s="1023"/>
      <c r="C10" s="209" t="s">
        <v>1164</v>
      </c>
      <c r="D10" s="448">
        <v>0</v>
      </c>
      <c r="E10" s="448">
        <v>2</v>
      </c>
      <c r="F10" s="805">
        <v>0.29499999999999998</v>
      </c>
      <c r="G10" s="448">
        <v>1</v>
      </c>
      <c r="H10" s="805">
        <v>2.0999999999999999E-3</v>
      </c>
      <c r="I10" s="448">
        <v>7</v>
      </c>
      <c r="J10" s="910">
        <v>0.26700000000000002</v>
      </c>
      <c r="K10" s="894">
        <v>2.5</v>
      </c>
      <c r="L10" s="448">
        <v>0</v>
      </c>
      <c r="M10" s="810">
        <v>0.28160000000000002</v>
      </c>
      <c r="N10" s="448">
        <v>0</v>
      </c>
      <c r="O10" s="448">
        <v>0</v>
      </c>
      <c r="P10" s="580"/>
    </row>
    <row r="11" spans="2:16" x14ac:dyDescent="0.3">
      <c r="B11" s="1023"/>
      <c r="C11" s="209" t="s">
        <v>1165</v>
      </c>
      <c r="D11" s="448">
        <v>0</v>
      </c>
      <c r="E11" s="448">
        <v>1</v>
      </c>
      <c r="F11" s="805">
        <v>0.28910000000000002</v>
      </c>
      <c r="G11" s="448">
        <v>0</v>
      </c>
      <c r="H11" s="805">
        <v>3.7000000000000002E-3</v>
      </c>
      <c r="I11" s="448">
        <v>6</v>
      </c>
      <c r="J11" s="910">
        <v>0.13950000000000001</v>
      </c>
      <c r="K11" s="894">
        <v>2.5</v>
      </c>
      <c r="L11" s="448">
        <v>0</v>
      </c>
      <c r="M11" s="810">
        <v>0.19869999999999999</v>
      </c>
      <c r="N11" s="448">
        <v>0</v>
      </c>
      <c r="O11" s="448">
        <v>0</v>
      </c>
      <c r="P11" s="580"/>
    </row>
    <row r="12" spans="2:16" x14ac:dyDescent="0.3">
      <c r="B12" s="1023"/>
      <c r="C12" s="209" t="s">
        <v>1166</v>
      </c>
      <c r="D12" s="448">
        <v>0</v>
      </c>
      <c r="E12" s="448">
        <v>0</v>
      </c>
      <c r="F12" s="805">
        <v>0.2414</v>
      </c>
      <c r="G12" s="448">
        <v>0</v>
      </c>
      <c r="H12" s="805">
        <v>6.4000000000000003E-3</v>
      </c>
      <c r="I12" s="448">
        <v>8</v>
      </c>
      <c r="J12" s="910">
        <v>0.26729999999999998</v>
      </c>
      <c r="K12" s="894">
        <v>2.5</v>
      </c>
      <c r="L12" s="448">
        <v>0</v>
      </c>
      <c r="M12" s="810">
        <v>0.48859999999999998</v>
      </c>
      <c r="N12" s="448">
        <v>0</v>
      </c>
      <c r="O12" s="448">
        <v>0</v>
      </c>
      <c r="P12" s="580"/>
    </row>
    <row r="13" spans="2:16" x14ac:dyDescent="0.3">
      <c r="B13" s="1023"/>
      <c r="C13" s="209" t="s">
        <v>1167</v>
      </c>
      <c r="D13" s="448">
        <v>1</v>
      </c>
      <c r="E13" s="448">
        <v>0</v>
      </c>
      <c r="F13" s="805">
        <v>0</v>
      </c>
      <c r="G13" s="448">
        <v>1</v>
      </c>
      <c r="H13" s="805">
        <v>1.29E-2</v>
      </c>
      <c r="I13" s="448">
        <v>5</v>
      </c>
      <c r="J13" s="910">
        <v>0.2404</v>
      </c>
      <c r="K13" s="894">
        <v>2.5</v>
      </c>
      <c r="L13" s="448">
        <v>1</v>
      </c>
      <c r="M13" s="810">
        <v>0.56740000000000002</v>
      </c>
      <c r="N13" s="448">
        <v>0</v>
      </c>
      <c r="O13" s="448">
        <v>0</v>
      </c>
      <c r="P13" s="580"/>
    </row>
    <row r="14" spans="2:16" x14ac:dyDescent="0.3">
      <c r="B14" s="1023"/>
      <c r="C14" s="655" t="s">
        <v>1168</v>
      </c>
      <c r="D14" s="448">
        <v>1</v>
      </c>
      <c r="E14" s="448">
        <v>0</v>
      </c>
      <c r="F14" s="805">
        <v>0</v>
      </c>
      <c r="G14" s="448">
        <v>1</v>
      </c>
      <c r="H14" s="805">
        <v>1.12E-2</v>
      </c>
      <c r="I14" s="448">
        <v>4</v>
      </c>
      <c r="J14" s="910">
        <v>0.2339</v>
      </c>
      <c r="K14" s="894">
        <v>2.5</v>
      </c>
      <c r="L14" s="448">
        <v>1</v>
      </c>
      <c r="M14" s="810">
        <v>0.52990000000000004</v>
      </c>
      <c r="N14" s="448">
        <v>0</v>
      </c>
      <c r="O14" s="448">
        <v>0</v>
      </c>
      <c r="P14" s="580"/>
    </row>
    <row r="15" spans="2:16" x14ac:dyDescent="0.3">
      <c r="B15" s="1023"/>
      <c r="C15" s="655" t="s">
        <v>1169</v>
      </c>
      <c r="D15" s="448">
        <v>0</v>
      </c>
      <c r="E15" s="448">
        <v>0</v>
      </c>
      <c r="F15" s="805">
        <v>0</v>
      </c>
      <c r="G15" s="448">
        <v>0</v>
      </c>
      <c r="H15" s="805">
        <v>1.9800000000000002E-2</v>
      </c>
      <c r="I15" s="448">
        <v>1</v>
      </c>
      <c r="J15" s="910">
        <v>0.2671</v>
      </c>
      <c r="K15" s="894">
        <v>2.5</v>
      </c>
      <c r="L15" s="448">
        <v>0</v>
      </c>
      <c r="M15" s="810">
        <v>0.7208</v>
      </c>
      <c r="N15" s="448">
        <v>0</v>
      </c>
      <c r="O15" s="448">
        <v>0</v>
      </c>
      <c r="P15" s="580"/>
    </row>
    <row r="16" spans="2:16" x14ac:dyDescent="0.3">
      <c r="B16" s="1023"/>
      <c r="C16" s="209" t="s">
        <v>1170</v>
      </c>
      <c r="D16" s="448">
        <v>0</v>
      </c>
      <c r="E16" s="448">
        <v>0</v>
      </c>
      <c r="F16" s="805">
        <v>0.29499999999999998</v>
      </c>
      <c r="G16" s="448">
        <v>0</v>
      </c>
      <c r="H16" s="805">
        <v>3.5299999999999998E-2</v>
      </c>
      <c r="I16" s="448">
        <v>2</v>
      </c>
      <c r="J16" s="910">
        <v>0.1925</v>
      </c>
      <c r="K16" s="894">
        <v>2.5</v>
      </c>
      <c r="L16" s="448">
        <v>0</v>
      </c>
      <c r="M16" s="810">
        <v>0.61029999999999995</v>
      </c>
      <c r="N16" s="448">
        <v>0</v>
      </c>
      <c r="O16" s="448">
        <v>0</v>
      </c>
      <c r="P16" s="580"/>
    </row>
    <row r="17" spans="2:16" x14ac:dyDescent="0.3">
      <c r="B17" s="1023"/>
      <c r="C17" s="655" t="s">
        <v>1171</v>
      </c>
      <c r="D17" s="448">
        <v>0</v>
      </c>
      <c r="E17" s="448">
        <v>0</v>
      </c>
      <c r="F17" s="805">
        <v>0.29499999999999998</v>
      </c>
      <c r="G17" s="448">
        <v>0</v>
      </c>
      <c r="H17" s="805">
        <v>3.4799999999999998E-2</v>
      </c>
      <c r="I17" s="448">
        <v>1</v>
      </c>
      <c r="J17" s="910">
        <v>0.19109999999999999</v>
      </c>
      <c r="K17" s="894">
        <v>2.5</v>
      </c>
      <c r="L17" s="448">
        <v>0</v>
      </c>
      <c r="M17" s="810">
        <v>0.60309999999999997</v>
      </c>
      <c r="N17" s="448">
        <v>0</v>
      </c>
      <c r="O17" s="448">
        <v>0</v>
      </c>
      <c r="P17" s="580"/>
    </row>
    <row r="18" spans="2:16" x14ac:dyDescent="0.3">
      <c r="B18" s="1023"/>
      <c r="C18" s="655" t="s">
        <v>1172</v>
      </c>
      <c r="D18" s="448">
        <v>0</v>
      </c>
      <c r="E18" s="448">
        <v>0</v>
      </c>
      <c r="F18" s="805">
        <v>0</v>
      </c>
      <c r="G18" s="448">
        <v>0</v>
      </c>
      <c r="H18" s="805">
        <v>5.8599999999999999E-2</v>
      </c>
      <c r="I18" s="448">
        <v>1</v>
      </c>
      <c r="J18" s="910">
        <v>0.2671</v>
      </c>
      <c r="K18" s="894">
        <v>2.5</v>
      </c>
      <c r="L18" s="448">
        <v>0</v>
      </c>
      <c r="M18" s="810">
        <v>0.99560000000000004</v>
      </c>
      <c r="N18" s="448">
        <v>0</v>
      </c>
      <c r="O18" s="448">
        <v>0</v>
      </c>
      <c r="P18" s="580"/>
    </row>
    <row r="19" spans="2:16" x14ac:dyDescent="0.3">
      <c r="B19" s="1023"/>
      <c r="C19" s="209" t="s">
        <v>1173</v>
      </c>
      <c r="D19" s="448">
        <v>0</v>
      </c>
      <c r="E19" s="448">
        <v>0</v>
      </c>
      <c r="F19" s="805">
        <v>0</v>
      </c>
      <c r="G19" s="448">
        <v>0</v>
      </c>
      <c r="H19" s="805">
        <v>0</v>
      </c>
      <c r="I19" s="448">
        <v>0</v>
      </c>
      <c r="J19" s="910">
        <v>0</v>
      </c>
      <c r="K19" s="894">
        <v>2.5</v>
      </c>
      <c r="L19" s="448">
        <v>0</v>
      </c>
      <c r="M19" s="810"/>
      <c r="N19" s="448">
        <v>0</v>
      </c>
      <c r="O19" s="448">
        <v>0</v>
      </c>
      <c r="P19" s="580"/>
    </row>
    <row r="20" spans="2:16" x14ac:dyDescent="0.3">
      <c r="B20" s="1023"/>
      <c r="C20" s="655" t="s">
        <v>1174</v>
      </c>
      <c r="D20" s="448">
        <v>0</v>
      </c>
      <c r="E20" s="448">
        <v>0</v>
      </c>
      <c r="F20" s="805">
        <v>0</v>
      </c>
      <c r="G20" s="448">
        <v>0</v>
      </c>
      <c r="H20" s="805">
        <v>0</v>
      </c>
      <c r="I20" s="448">
        <v>0</v>
      </c>
      <c r="J20" s="910">
        <v>0</v>
      </c>
      <c r="K20" s="894">
        <v>2.5</v>
      </c>
      <c r="L20" s="448">
        <v>0</v>
      </c>
      <c r="M20" s="810"/>
      <c r="N20" s="448">
        <v>0</v>
      </c>
      <c r="O20" s="448">
        <v>0</v>
      </c>
      <c r="P20" s="580"/>
    </row>
    <row r="21" spans="2:16" x14ac:dyDescent="0.3">
      <c r="B21" s="1023"/>
      <c r="C21" s="655" t="s">
        <v>1175</v>
      </c>
      <c r="D21" s="448">
        <v>0</v>
      </c>
      <c r="E21" s="448">
        <v>0</v>
      </c>
      <c r="F21" s="805">
        <v>0</v>
      </c>
      <c r="G21" s="448">
        <v>0</v>
      </c>
      <c r="H21" s="805">
        <v>0</v>
      </c>
      <c r="I21" s="448">
        <v>0</v>
      </c>
      <c r="J21" s="910">
        <v>0</v>
      </c>
      <c r="K21" s="894">
        <v>2.5</v>
      </c>
      <c r="L21" s="448">
        <v>0</v>
      </c>
      <c r="M21" s="810"/>
      <c r="N21" s="448">
        <v>0</v>
      </c>
      <c r="O21" s="448">
        <v>0</v>
      </c>
      <c r="P21" s="580"/>
    </row>
    <row r="22" spans="2:16" x14ac:dyDescent="0.3">
      <c r="B22" s="1023"/>
      <c r="C22" s="655" t="s">
        <v>1176</v>
      </c>
      <c r="D22" s="448">
        <v>0</v>
      </c>
      <c r="E22" s="448">
        <v>0</v>
      </c>
      <c r="F22" s="805">
        <v>0</v>
      </c>
      <c r="G22" s="448">
        <v>0</v>
      </c>
      <c r="H22" s="805">
        <v>0</v>
      </c>
      <c r="I22" s="448">
        <v>0</v>
      </c>
      <c r="J22" s="910">
        <v>0</v>
      </c>
      <c r="K22" s="894">
        <v>2.5</v>
      </c>
      <c r="L22" s="448">
        <v>0</v>
      </c>
      <c r="M22" s="810"/>
      <c r="N22" s="448">
        <v>0</v>
      </c>
      <c r="O22" s="448">
        <v>0</v>
      </c>
      <c r="P22" s="580"/>
    </row>
    <row r="23" spans="2:16" x14ac:dyDescent="0.3">
      <c r="B23" s="1023"/>
      <c r="C23" s="209" t="s">
        <v>1177</v>
      </c>
      <c r="D23" s="448">
        <v>0</v>
      </c>
      <c r="E23" s="448">
        <v>0</v>
      </c>
      <c r="F23" s="805">
        <v>0</v>
      </c>
      <c r="G23" s="448">
        <v>0</v>
      </c>
      <c r="H23" s="805">
        <v>1</v>
      </c>
      <c r="I23" s="448">
        <v>1</v>
      </c>
      <c r="J23" s="910">
        <v>0.23749999999999999</v>
      </c>
      <c r="K23" s="894">
        <v>2.5</v>
      </c>
      <c r="L23" s="448">
        <v>0</v>
      </c>
      <c r="M23" s="810">
        <v>0.43309999999999998</v>
      </c>
      <c r="N23" s="448">
        <v>0</v>
      </c>
      <c r="O23" s="448">
        <v>0</v>
      </c>
      <c r="P23" s="580"/>
    </row>
    <row r="24" spans="2:16" x14ac:dyDescent="0.3">
      <c r="B24" s="1024"/>
      <c r="C24" s="652" t="s">
        <v>1178</v>
      </c>
      <c r="D24" s="653">
        <v>3</v>
      </c>
      <c r="E24" s="653">
        <v>4</v>
      </c>
      <c r="F24" s="806">
        <v>0.26490000000000002</v>
      </c>
      <c r="G24" s="653">
        <v>4</v>
      </c>
      <c r="H24" s="806">
        <v>1.1599999999999999E-2</v>
      </c>
      <c r="I24" s="653">
        <v>41</v>
      </c>
      <c r="J24" s="806">
        <v>0.20019999999999999</v>
      </c>
      <c r="K24" s="895">
        <v>2.5</v>
      </c>
      <c r="L24" s="653">
        <v>1</v>
      </c>
      <c r="M24" s="811">
        <v>0.29530000000000001</v>
      </c>
      <c r="N24" s="653">
        <v>0</v>
      </c>
      <c r="O24" s="653">
        <v>-1</v>
      </c>
      <c r="P24" s="580"/>
    </row>
    <row r="25" spans="2:16" x14ac:dyDescent="0.3">
      <c r="B25" s="1022" t="s">
        <v>1179</v>
      </c>
      <c r="C25" s="647" t="s">
        <v>1161</v>
      </c>
      <c r="D25" s="422">
        <v>15</v>
      </c>
      <c r="E25" s="648">
        <v>18</v>
      </c>
      <c r="F25" s="911">
        <v>0.29459999999999997</v>
      </c>
      <c r="G25" s="648">
        <v>21</v>
      </c>
      <c r="H25" s="911">
        <v>8.0000000000000004E-4</v>
      </c>
      <c r="I25" s="648">
        <v>224</v>
      </c>
      <c r="J25" s="911">
        <v>9.8799999999999999E-2</v>
      </c>
      <c r="K25" s="648"/>
      <c r="L25" s="648">
        <v>0</v>
      </c>
      <c r="M25" s="809">
        <v>1.66E-2</v>
      </c>
      <c r="N25" s="648">
        <v>0</v>
      </c>
      <c r="O25" s="648">
        <v>0</v>
      </c>
      <c r="P25" s="580"/>
    </row>
    <row r="26" spans="2:16" x14ac:dyDescent="0.3">
      <c r="B26" s="1023"/>
      <c r="C26" s="655" t="s">
        <v>1162</v>
      </c>
      <c r="D26" s="448">
        <v>8</v>
      </c>
      <c r="E26" s="448">
        <v>9</v>
      </c>
      <c r="F26" s="910">
        <v>0.30470000000000003</v>
      </c>
      <c r="G26" s="448">
        <v>10</v>
      </c>
      <c r="H26" s="910">
        <v>5.0000000000000001E-4</v>
      </c>
      <c r="I26" s="448">
        <v>127</v>
      </c>
      <c r="J26" s="910">
        <v>9.9400000000000002E-2</v>
      </c>
      <c r="K26" s="448"/>
      <c r="L26" s="448">
        <v>0</v>
      </c>
      <c r="M26" s="810">
        <v>1.21E-2</v>
      </c>
      <c r="N26" s="448">
        <v>0</v>
      </c>
      <c r="O26" s="448">
        <v>0</v>
      </c>
      <c r="P26" s="580"/>
    </row>
    <row r="27" spans="2:16" x14ac:dyDescent="0.3">
      <c r="B27" s="1023"/>
      <c r="C27" s="655" t="s">
        <v>1163</v>
      </c>
      <c r="D27" s="448">
        <v>8</v>
      </c>
      <c r="E27" s="448">
        <v>9</v>
      </c>
      <c r="F27" s="910">
        <v>0.28510000000000002</v>
      </c>
      <c r="G27" s="448">
        <v>10</v>
      </c>
      <c r="H27" s="910">
        <v>1.1000000000000001E-3</v>
      </c>
      <c r="I27" s="448">
        <v>97</v>
      </c>
      <c r="J27" s="910">
        <v>9.8299999999999998E-2</v>
      </c>
      <c r="K27" s="448"/>
      <c r="L27" s="448">
        <v>0</v>
      </c>
      <c r="M27" s="810">
        <v>2.1000000000000001E-2</v>
      </c>
      <c r="N27" s="448">
        <v>0</v>
      </c>
      <c r="O27" s="448">
        <v>0</v>
      </c>
      <c r="P27" s="580"/>
    </row>
    <row r="28" spans="2:16" x14ac:dyDescent="0.3">
      <c r="B28" s="1023"/>
      <c r="C28" s="209" t="s">
        <v>1164</v>
      </c>
      <c r="D28" s="448">
        <v>9</v>
      </c>
      <c r="E28" s="448">
        <v>6</v>
      </c>
      <c r="F28" s="910">
        <v>0.28649999999999998</v>
      </c>
      <c r="G28" s="448">
        <v>11</v>
      </c>
      <c r="H28" s="910">
        <v>2.0999999999999999E-3</v>
      </c>
      <c r="I28" s="448">
        <v>106</v>
      </c>
      <c r="J28" s="910">
        <v>0.1104</v>
      </c>
      <c r="K28" s="448"/>
      <c r="L28" s="448">
        <v>0</v>
      </c>
      <c r="M28" s="810">
        <v>3.6700000000000003E-2</v>
      </c>
      <c r="N28" s="448">
        <v>0</v>
      </c>
      <c r="O28" s="448">
        <v>0</v>
      </c>
      <c r="P28" s="580"/>
    </row>
    <row r="29" spans="2:16" x14ac:dyDescent="0.3">
      <c r="B29" s="1023"/>
      <c r="C29" s="209" t="s">
        <v>1165</v>
      </c>
      <c r="D29" s="448">
        <v>11</v>
      </c>
      <c r="E29" s="448">
        <v>4</v>
      </c>
      <c r="F29" s="910">
        <v>0.33210000000000001</v>
      </c>
      <c r="G29" s="448">
        <v>12</v>
      </c>
      <c r="H29" s="910">
        <v>3.5999999999999999E-3</v>
      </c>
      <c r="I29" s="448">
        <v>89</v>
      </c>
      <c r="J29" s="910">
        <v>0.111</v>
      </c>
      <c r="K29" s="448"/>
      <c r="L29" s="448">
        <v>1</v>
      </c>
      <c r="M29" s="810">
        <v>5.57E-2</v>
      </c>
      <c r="N29" s="448">
        <v>0</v>
      </c>
      <c r="O29" s="448">
        <v>0</v>
      </c>
      <c r="P29" s="580"/>
    </row>
    <row r="30" spans="2:16" x14ac:dyDescent="0.3">
      <c r="B30" s="1023"/>
      <c r="C30" s="209" t="s">
        <v>1166</v>
      </c>
      <c r="D30" s="448">
        <v>10</v>
      </c>
      <c r="E30" s="448">
        <v>3</v>
      </c>
      <c r="F30" s="910">
        <v>0.27950000000000003</v>
      </c>
      <c r="G30" s="448">
        <v>11</v>
      </c>
      <c r="H30" s="910">
        <v>6.3E-3</v>
      </c>
      <c r="I30" s="448">
        <v>79</v>
      </c>
      <c r="J30" s="910">
        <v>0.113</v>
      </c>
      <c r="K30" s="448"/>
      <c r="L30" s="448">
        <v>1</v>
      </c>
      <c r="M30" s="810">
        <v>8.3500000000000005E-2</v>
      </c>
      <c r="N30" s="448">
        <v>0</v>
      </c>
      <c r="O30" s="448">
        <v>0</v>
      </c>
      <c r="P30" s="580"/>
    </row>
    <row r="31" spans="2:16" x14ac:dyDescent="0.3">
      <c r="B31" s="1023"/>
      <c r="C31" s="209" t="s">
        <v>1167</v>
      </c>
      <c r="D31" s="448">
        <v>17</v>
      </c>
      <c r="E31" s="448">
        <v>3</v>
      </c>
      <c r="F31" s="910">
        <v>0.28420000000000001</v>
      </c>
      <c r="G31" s="448">
        <v>17</v>
      </c>
      <c r="H31" s="910">
        <v>1.5900000000000001E-2</v>
      </c>
      <c r="I31" s="448">
        <v>137</v>
      </c>
      <c r="J31" s="910">
        <v>0.11550000000000001</v>
      </c>
      <c r="K31" s="448"/>
      <c r="L31" s="448">
        <v>3</v>
      </c>
      <c r="M31" s="810">
        <v>0.15579999999999999</v>
      </c>
      <c r="N31" s="448">
        <v>0</v>
      </c>
      <c r="O31" s="448">
        <v>0</v>
      </c>
      <c r="P31" s="580"/>
    </row>
    <row r="32" spans="2:16" x14ac:dyDescent="0.3">
      <c r="B32" s="1023"/>
      <c r="C32" s="655" t="s">
        <v>1168</v>
      </c>
      <c r="D32" s="448">
        <v>7</v>
      </c>
      <c r="E32" s="448">
        <v>1</v>
      </c>
      <c r="F32" s="910">
        <v>0.30299999999999999</v>
      </c>
      <c r="G32" s="448">
        <v>7</v>
      </c>
      <c r="H32" s="910">
        <v>1.0999999999999999E-2</v>
      </c>
      <c r="I32" s="448">
        <v>73</v>
      </c>
      <c r="J32" s="910">
        <v>0.11899999999999999</v>
      </c>
      <c r="K32" s="448"/>
      <c r="L32" s="448">
        <v>1</v>
      </c>
      <c r="M32" s="810">
        <v>0.1285</v>
      </c>
      <c r="N32" s="448">
        <v>0</v>
      </c>
      <c r="O32" s="448">
        <v>0</v>
      </c>
      <c r="P32" s="580"/>
    </row>
    <row r="33" spans="2:16" x14ac:dyDescent="0.3">
      <c r="B33" s="1023"/>
      <c r="C33" s="655" t="s">
        <v>1169</v>
      </c>
      <c r="D33" s="448">
        <v>10</v>
      </c>
      <c r="E33" s="448">
        <v>2</v>
      </c>
      <c r="F33" s="910">
        <v>0.26889999999999997</v>
      </c>
      <c r="G33" s="448">
        <v>10</v>
      </c>
      <c r="H33" s="910">
        <v>1.9400000000000001E-2</v>
      </c>
      <c r="I33" s="448">
        <v>64</v>
      </c>
      <c r="J33" s="910">
        <v>0.113</v>
      </c>
      <c r="K33" s="448"/>
      <c r="L33" s="448">
        <v>2</v>
      </c>
      <c r="M33" s="810">
        <v>0.17519999999999999</v>
      </c>
      <c r="N33" s="448">
        <v>0</v>
      </c>
      <c r="O33" s="448">
        <v>0</v>
      </c>
      <c r="P33" s="580"/>
    </row>
    <row r="34" spans="2:16" x14ac:dyDescent="0.3">
      <c r="B34" s="1023"/>
      <c r="C34" s="209" t="s">
        <v>1170</v>
      </c>
      <c r="D34" s="448">
        <v>2</v>
      </c>
      <c r="E34" s="448">
        <v>0</v>
      </c>
      <c r="F34" s="910">
        <v>0.26950000000000002</v>
      </c>
      <c r="G34" s="448">
        <v>2</v>
      </c>
      <c r="H34" s="910">
        <v>3.8199999999999998E-2</v>
      </c>
      <c r="I34" s="448">
        <v>22</v>
      </c>
      <c r="J34" s="910">
        <v>7.8799999999999995E-2</v>
      </c>
      <c r="K34" s="448"/>
      <c r="L34" s="448">
        <v>0</v>
      </c>
      <c r="M34" s="810">
        <v>0.18090000000000001</v>
      </c>
      <c r="N34" s="448">
        <v>0</v>
      </c>
      <c r="O34" s="448">
        <v>0</v>
      </c>
      <c r="P34" s="580"/>
    </row>
    <row r="35" spans="2:16" x14ac:dyDescent="0.3">
      <c r="B35" s="1023"/>
      <c r="C35" s="655" t="s">
        <v>1171</v>
      </c>
      <c r="D35" s="448">
        <v>2</v>
      </c>
      <c r="E35" s="448">
        <v>0</v>
      </c>
      <c r="F35" s="910">
        <v>0.26100000000000001</v>
      </c>
      <c r="G35" s="448">
        <v>2</v>
      </c>
      <c r="H35" s="910">
        <v>3.4099999999999998E-2</v>
      </c>
      <c r="I35" s="448">
        <v>16</v>
      </c>
      <c r="J35" s="910">
        <v>7.6899999999999996E-2</v>
      </c>
      <c r="K35" s="448"/>
      <c r="L35" s="448">
        <v>0</v>
      </c>
      <c r="M35" s="810">
        <v>0.16650000000000001</v>
      </c>
      <c r="N35" s="448">
        <v>0</v>
      </c>
      <c r="O35" s="448">
        <v>0</v>
      </c>
      <c r="P35" s="580"/>
    </row>
    <row r="36" spans="2:16" x14ac:dyDescent="0.3">
      <c r="B36" s="1023"/>
      <c r="C36" s="655" t="s">
        <v>1172</v>
      </c>
      <c r="D36" s="448">
        <v>0</v>
      </c>
      <c r="E36" s="448">
        <v>0</v>
      </c>
      <c r="F36" s="910">
        <v>0.28000000000000003</v>
      </c>
      <c r="G36" s="448">
        <v>0</v>
      </c>
      <c r="H36" s="910">
        <v>5.9400000000000001E-2</v>
      </c>
      <c r="I36" s="448">
        <v>6</v>
      </c>
      <c r="J36" s="910">
        <v>8.8400000000000006E-2</v>
      </c>
      <c r="K36" s="448"/>
      <c r="L36" s="448">
        <v>0</v>
      </c>
      <c r="M36" s="810">
        <v>0.25569999999999998</v>
      </c>
      <c r="N36" s="448">
        <v>0</v>
      </c>
      <c r="O36" s="448">
        <v>0</v>
      </c>
      <c r="P36" s="580"/>
    </row>
    <row r="37" spans="2:16" x14ac:dyDescent="0.3">
      <c r="B37" s="1023"/>
      <c r="C37" s="209" t="s">
        <v>1173</v>
      </c>
      <c r="D37" s="448">
        <v>1</v>
      </c>
      <c r="E37" s="448">
        <v>0</v>
      </c>
      <c r="F37" s="910">
        <v>0.29499999999999998</v>
      </c>
      <c r="G37" s="448">
        <v>1</v>
      </c>
      <c r="H37" s="910">
        <v>0.20599999999999999</v>
      </c>
      <c r="I37" s="448">
        <v>8</v>
      </c>
      <c r="J37" s="910">
        <v>0.1172</v>
      </c>
      <c r="K37" s="448"/>
      <c r="L37" s="448">
        <v>0</v>
      </c>
      <c r="M37" s="810">
        <v>0.49249999999999999</v>
      </c>
      <c r="N37" s="448">
        <v>0</v>
      </c>
      <c r="O37" s="448">
        <v>0</v>
      </c>
      <c r="P37" s="580"/>
    </row>
    <row r="38" spans="2:16" x14ac:dyDescent="0.3">
      <c r="B38" s="1023"/>
      <c r="C38" s="655" t="s">
        <v>1174</v>
      </c>
      <c r="D38" s="448">
        <v>1</v>
      </c>
      <c r="E38" s="448">
        <v>0</v>
      </c>
      <c r="F38" s="910">
        <v>0.29499999999999998</v>
      </c>
      <c r="G38" s="448">
        <v>1</v>
      </c>
      <c r="H38" s="910">
        <v>0.1221</v>
      </c>
      <c r="I38" s="448">
        <v>5</v>
      </c>
      <c r="J38" s="910">
        <v>0.13730000000000001</v>
      </c>
      <c r="K38" s="448"/>
      <c r="L38" s="448">
        <v>0</v>
      </c>
      <c r="M38" s="810">
        <v>0.53820000000000001</v>
      </c>
      <c r="N38" s="448">
        <v>0</v>
      </c>
      <c r="O38" s="448">
        <v>0</v>
      </c>
      <c r="P38" s="580"/>
    </row>
    <row r="39" spans="2:16" x14ac:dyDescent="0.3">
      <c r="B39" s="1023"/>
      <c r="C39" s="655" t="s">
        <v>1175</v>
      </c>
      <c r="D39" s="448">
        <v>0</v>
      </c>
      <c r="E39" s="448">
        <v>0</v>
      </c>
      <c r="F39" s="910">
        <v>0</v>
      </c>
      <c r="G39" s="448">
        <v>0</v>
      </c>
      <c r="H39" s="910">
        <v>0</v>
      </c>
      <c r="I39" s="448">
        <v>0</v>
      </c>
      <c r="J39" s="910">
        <v>0</v>
      </c>
      <c r="K39" s="448"/>
      <c r="L39" s="448">
        <v>0</v>
      </c>
      <c r="M39" s="810"/>
      <c r="N39" s="448">
        <v>0</v>
      </c>
      <c r="O39" s="448">
        <v>0</v>
      </c>
      <c r="P39" s="580"/>
    </row>
    <row r="40" spans="2:16" x14ac:dyDescent="0.3">
      <c r="B40" s="1023"/>
      <c r="C40" s="655" t="s">
        <v>1176</v>
      </c>
      <c r="D40" s="448">
        <v>0</v>
      </c>
      <c r="E40" s="448">
        <v>0</v>
      </c>
      <c r="F40" s="910">
        <v>0.29499999999999998</v>
      </c>
      <c r="G40" s="448">
        <v>0</v>
      </c>
      <c r="H40" s="910">
        <v>0.30830000000000002</v>
      </c>
      <c r="I40" s="448">
        <v>3</v>
      </c>
      <c r="J40" s="910">
        <v>9.2700000000000005E-2</v>
      </c>
      <c r="K40" s="448"/>
      <c r="L40" s="448">
        <v>0</v>
      </c>
      <c r="M40" s="810">
        <v>0.43669999999999998</v>
      </c>
      <c r="N40" s="448">
        <v>0</v>
      </c>
      <c r="O40" s="448">
        <v>0</v>
      </c>
      <c r="P40" s="580"/>
    </row>
    <row r="41" spans="2:16" x14ac:dyDescent="0.3">
      <c r="B41" s="1023"/>
      <c r="C41" s="209" t="s">
        <v>1177</v>
      </c>
      <c r="D41" s="448">
        <v>1</v>
      </c>
      <c r="E41" s="448">
        <v>0</v>
      </c>
      <c r="F41" s="910">
        <v>1</v>
      </c>
      <c r="G41" s="448">
        <v>1</v>
      </c>
      <c r="H41" s="910">
        <v>1</v>
      </c>
      <c r="I41" s="448">
        <v>14</v>
      </c>
      <c r="J41" s="910">
        <v>0.2021</v>
      </c>
      <c r="K41" s="448"/>
      <c r="L41" s="448">
        <v>1</v>
      </c>
      <c r="M41" s="810">
        <v>0.86570000000000003</v>
      </c>
      <c r="N41" s="448">
        <v>0</v>
      </c>
      <c r="O41" s="448">
        <v>0</v>
      </c>
      <c r="P41" s="580"/>
    </row>
    <row r="42" spans="2:16" x14ac:dyDescent="0.3">
      <c r="B42" s="1024"/>
      <c r="C42" s="652" t="s">
        <v>1178</v>
      </c>
      <c r="D42" s="653">
        <v>66</v>
      </c>
      <c r="E42" s="653">
        <v>35</v>
      </c>
      <c r="F42" s="806">
        <v>0.29920000000000002</v>
      </c>
      <c r="G42" s="653">
        <v>75</v>
      </c>
      <c r="H42" s="806">
        <v>2.3E-2</v>
      </c>
      <c r="I42" s="653">
        <v>679</v>
      </c>
      <c r="J42" s="806">
        <v>0.10929999999999999</v>
      </c>
      <c r="K42" s="653"/>
      <c r="L42" s="653">
        <v>7</v>
      </c>
      <c r="M42" s="811">
        <v>8.8700000000000001E-2</v>
      </c>
      <c r="N42" s="653">
        <v>0</v>
      </c>
      <c r="O42" s="653">
        <v>0</v>
      </c>
      <c r="P42" s="580"/>
    </row>
    <row r="43" spans="2:16" x14ac:dyDescent="0.3">
      <c r="B43" s="1022" t="s">
        <v>1180</v>
      </c>
      <c r="C43" s="647" t="s">
        <v>1161</v>
      </c>
      <c r="D43" s="422">
        <v>1388</v>
      </c>
      <c r="E43" s="648">
        <v>15</v>
      </c>
      <c r="F43" s="804">
        <v>0.39279999999999998</v>
      </c>
      <c r="G43" s="648">
        <v>1394</v>
      </c>
      <c r="H43" s="804">
        <v>6.9999999999999999E-4</v>
      </c>
      <c r="I43" s="648">
        <v>11628</v>
      </c>
      <c r="J43" s="911">
        <v>0.106</v>
      </c>
      <c r="K43" s="648"/>
      <c r="L43" s="648">
        <v>29</v>
      </c>
      <c r="M43" s="809">
        <v>2.07E-2</v>
      </c>
      <c r="N43" s="648">
        <v>0</v>
      </c>
      <c r="O43" s="648">
        <v>0</v>
      </c>
      <c r="P43" s="580"/>
    </row>
    <row r="44" spans="2:16" x14ac:dyDescent="0.3">
      <c r="B44" s="1023"/>
      <c r="C44" s="655" t="s">
        <v>1162</v>
      </c>
      <c r="D44" s="448">
        <v>778</v>
      </c>
      <c r="E44" s="448">
        <v>10</v>
      </c>
      <c r="F44" s="805">
        <v>0.378</v>
      </c>
      <c r="G44" s="448">
        <v>781</v>
      </c>
      <c r="H44" s="805">
        <v>4.0000000000000002E-4</v>
      </c>
      <c r="I44" s="448">
        <v>7538</v>
      </c>
      <c r="J44" s="910">
        <v>0.10150000000000001</v>
      </c>
      <c r="K44" s="448"/>
      <c r="L44" s="448">
        <v>10</v>
      </c>
      <c r="M44" s="810">
        <v>1.29E-2</v>
      </c>
      <c r="N44" s="448">
        <v>0</v>
      </c>
      <c r="O44" s="448">
        <v>0</v>
      </c>
      <c r="P44" s="580"/>
    </row>
    <row r="45" spans="2:16" x14ac:dyDescent="0.3">
      <c r="B45" s="1023"/>
      <c r="C45" s="655" t="s">
        <v>1163</v>
      </c>
      <c r="D45" s="448">
        <v>611</v>
      </c>
      <c r="E45" s="448">
        <v>6</v>
      </c>
      <c r="F45" s="805">
        <v>0.41789999999999999</v>
      </c>
      <c r="G45" s="448">
        <v>613</v>
      </c>
      <c r="H45" s="805">
        <v>1.1000000000000001E-3</v>
      </c>
      <c r="I45" s="448">
        <v>4090</v>
      </c>
      <c r="J45" s="910">
        <v>0.1118</v>
      </c>
      <c r="K45" s="448"/>
      <c r="L45" s="448">
        <v>19</v>
      </c>
      <c r="M45" s="810">
        <v>3.0800000000000001E-2</v>
      </c>
      <c r="N45" s="448">
        <v>0</v>
      </c>
      <c r="O45" s="448">
        <v>0</v>
      </c>
      <c r="P45" s="580"/>
    </row>
    <row r="46" spans="2:16" x14ac:dyDescent="0.3">
      <c r="B46" s="1023"/>
      <c r="C46" s="209" t="s">
        <v>1164</v>
      </c>
      <c r="D46" s="448">
        <v>543</v>
      </c>
      <c r="E46" s="448">
        <v>5</v>
      </c>
      <c r="F46" s="805">
        <v>0.58689999999999998</v>
      </c>
      <c r="G46" s="448">
        <v>546</v>
      </c>
      <c r="H46" s="805">
        <v>2E-3</v>
      </c>
      <c r="I46" s="448">
        <v>3407</v>
      </c>
      <c r="J46" s="910">
        <v>0.1142</v>
      </c>
      <c r="K46" s="448"/>
      <c r="L46" s="448">
        <v>27</v>
      </c>
      <c r="M46" s="810">
        <v>4.9399999999999999E-2</v>
      </c>
      <c r="N46" s="448">
        <v>0</v>
      </c>
      <c r="O46" s="448">
        <v>0</v>
      </c>
      <c r="P46" s="580"/>
    </row>
    <row r="47" spans="2:16" x14ac:dyDescent="0.3">
      <c r="B47" s="1023"/>
      <c r="C47" s="209" t="s">
        <v>1165</v>
      </c>
      <c r="D47" s="448">
        <v>536</v>
      </c>
      <c r="E47" s="448">
        <v>5</v>
      </c>
      <c r="F47" s="805">
        <v>0.58350000000000002</v>
      </c>
      <c r="G47" s="448">
        <v>539</v>
      </c>
      <c r="H47" s="805">
        <v>3.5999999999999999E-3</v>
      </c>
      <c r="I47" s="448">
        <v>3653</v>
      </c>
      <c r="J47" s="910">
        <v>0.114</v>
      </c>
      <c r="K47" s="448"/>
      <c r="L47" s="448">
        <v>40</v>
      </c>
      <c r="M47" s="810">
        <v>7.4200000000000002E-2</v>
      </c>
      <c r="N47" s="448">
        <v>0</v>
      </c>
      <c r="O47" s="448">
        <v>0</v>
      </c>
      <c r="P47" s="580"/>
    </row>
    <row r="48" spans="2:16" x14ac:dyDescent="0.3">
      <c r="B48" s="1023"/>
      <c r="C48" s="209" t="s">
        <v>1166</v>
      </c>
      <c r="D48" s="448">
        <v>376</v>
      </c>
      <c r="E48" s="448">
        <v>2</v>
      </c>
      <c r="F48" s="805">
        <v>0.58679999999999999</v>
      </c>
      <c r="G48" s="448">
        <v>376</v>
      </c>
      <c r="H48" s="805">
        <v>6.1000000000000004E-3</v>
      </c>
      <c r="I48" s="448">
        <v>4043</v>
      </c>
      <c r="J48" s="910">
        <v>0.10539999999999999</v>
      </c>
      <c r="K48" s="448"/>
      <c r="L48" s="448">
        <v>38</v>
      </c>
      <c r="M48" s="810">
        <v>0.10050000000000001</v>
      </c>
      <c r="N48" s="448">
        <v>0</v>
      </c>
      <c r="O48" s="448">
        <v>0</v>
      </c>
      <c r="P48" s="580"/>
    </row>
    <row r="49" spans="2:16" x14ac:dyDescent="0.3">
      <c r="B49" s="1023"/>
      <c r="C49" s="209" t="s">
        <v>1167</v>
      </c>
      <c r="D49" s="448">
        <v>2414</v>
      </c>
      <c r="E49" s="448">
        <v>4</v>
      </c>
      <c r="F49" s="805">
        <v>0.53420000000000001</v>
      </c>
      <c r="G49" s="448">
        <v>2415</v>
      </c>
      <c r="H49" s="805">
        <v>1.1599999999999999E-2</v>
      </c>
      <c r="I49" s="448">
        <v>12759</v>
      </c>
      <c r="J49" s="910">
        <v>0.12659999999999999</v>
      </c>
      <c r="K49" s="448"/>
      <c r="L49" s="448">
        <v>444</v>
      </c>
      <c r="M49" s="810">
        <v>0.18379999999999999</v>
      </c>
      <c r="N49" s="448">
        <v>4</v>
      </c>
      <c r="O49" s="448">
        <v>-3</v>
      </c>
      <c r="P49" s="580"/>
    </row>
    <row r="50" spans="2:16" x14ac:dyDescent="0.3">
      <c r="B50" s="1023"/>
      <c r="C50" s="655" t="s">
        <v>1168</v>
      </c>
      <c r="D50" s="448">
        <v>2152</v>
      </c>
      <c r="E50" s="448">
        <v>3</v>
      </c>
      <c r="F50" s="805">
        <v>0.45250000000000001</v>
      </c>
      <c r="G50" s="448">
        <v>2153</v>
      </c>
      <c r="H50" s="805">
        <v>1.0699999999999999E-2</v>
      </c>
      <c r="I50" s="448">
        <v>11281</v>
      </c>
      <c r="J50" s="910">
        <v>0.127</v>
      </c>
      <c r="K50" s="448"/>
      <c r="L50" s="448">
        <v>379</v>
      </c>
      <c r="M50" s="810">
        <v>0.17610000000000001</v>
      </c>
      <c r="N50" s="448">
        <v>3</v>
      </c>
      <c r="O50" s="448">
        <v>-2</v>
      </c>
      <c r="P50" s="580"/>
    </row>
    <row r="51" spans="2:16" x14ac:dyDescent="0.3">
      <c r="B51" s="1023"/>
      <c r="C51" s="655" t="s">
        <v>1169</v>
      </c>
      <c r="D51" s="448">
        <v>262</v>
      </c>
      <c r="E51" s="448">
        <v>1</v>
      </c>
      <c r="F51" s="805">
        <v>0.70650000000000002</v>
      </c>
      <c r="G51" s="448">
        <v>262</v>
      </c>
      <c r="H51" s="805">
        <v>1.8800000000000001E-2</v>
      </c>
      <c r="I51" s="448">
        <v>1478</v>
      </c>
      <c r="J51" s="910">
        <v>0.1239</v>
      </c>
      <c r="K51" s="448"/>
      <c r="L51" s="448">
        <v>65</v>
      </c>
      <c r="M51" s="810">
        <v>0.24729999999999999</v>
      </c>
      <c r="N51" s="448">
        <v>1</v>
      </c>
      <c r="O51" s="448">
        <v>-2</v>
      </c>
      <c r="P51" s="580"/>
    </row>
    <row r="52" spans="2:16" x14ac:dyDescent="0.3">
      <c r="B52" s="1023"/>
      <c r="C52" s="209" t="s">
        <v>1170</v>
      </c>
      <c r="D52" s="448">
        <v>96</v>
      </c>
      <c r="E52" s="448">
        <v>1</v>
      </c>
      <c r="F52" s="805">
        <v>0.52690000000000003</v>
      </c>
      <c r="G52" s="448">
        <v>97</v>
      </c>
      <c r="H52" s="805">
        <v>4.4200000000000003E-2</v>
      </c>
      <c r="I52" s="448">
        <v>551</v>
      </c>
      <c r="J52" s="910">
        <v>0.124</v>
      </c>
      <c r="K52" s="448"/>
      <c r="L52" s="448">
        <v>39</v>
      </c>
      <c r="M52" s="810">
        <v>0.4</v>
      </c>
      <c r="N52" s="448">
        <v>1</v>
      </c>
      <c r="O52" s="448">
        <v>-1</v>
      </c>
      <c r="P52" s="580"/>
    </row>
    <row r="53" spans="2:16" x14ac:dyDescent="0.3">
      <c r="B53" s="1023"/>
      <c r="C53" s="655" t="s">
        <v>1171</v>
      </c>
      <c r="D53" s="448">
        <v>54</v>
      </c>
      <c r="E53" s="448">
        <v>0</v>
      </c>
      <c r="F53" s="805">
        <v>0.42120000000000002</v>
      </c>
      <c r="G53" s="448">
        <v>54</v>
      </c>
      <c r="H53" s="805">
        <v>3.32E-2</v>
      </c>
      <c r="I53" s="448">
        <v>321</v>
      </c>
      <c r="J53" s="910">
        <v>0.124</v>
      </c>
      <c r="K53" s="448"/>
      <c r="L53" s="448">
        <v>19</v>
      </c>
      <c r="M53" s="810">
        <v>0.3473</v>
      </c>
      <c r="N53" s="448">
        <v>0</v>
      </c>
      <c r="O53" s="448">
        <v>0</v>
      </c>
      <c r="P53" s="580"/>
    </row>
    <row r="54" spans="2:16" x14ac:dyDescent="0.3">
      <c r="B54" s="1023"/>
      <c r="C54" s="655" t="s">
        <v>1172</v>
      </c>
      <c r="D54" s="448">
        <v>42</v>
      </c>
      <c r="E54" s="448">
        <v>0</v>
      </c>
      <c r="F54" s="805">
        <v>0.81010000000000004</v>
      </c>
      <c r="G54" s="448">
        <v>42</v>
      </c>
      <c r="H54" s="805">
        <v>5.8099999999999999E-2</v>
      </c>
      <c r="I54" s="448">
        <v>230</v>
      </c>
      <c r="J54" s="910">
        <v>0.124</v>
      </c>
      <c r="K54" s="448"/>
      <c r="L54" s="448">
        <v>20</v>
      </c>
      <c r="M54" s="810">
        <v>0.46729999999999999</v>
      </c>
      <c r="N54" s="448">
        <v>0</v>
      </c>
      <c r="O54" s="448">
        <v>-1</v>
      </c>
      <c r="P54" s="580"/>
    </row>
    <row r="55" spans="2:16" x14ac:dyDescent="0.3">
      <c r="B55" s="1023"/>
      <c r="C55" s="209" t="s">
        <v>1173</v>
      </c>
      <c r="D55" s="448">
        <v>59</v>
      </c>
      <c r="E55" s="448">
        <v>0</v>
      </c>
      <c r="F55" s="805">
        <v>0.87319999999999998</v>
      </c>
      <c r="G55" s="448">
        <v>60</v>
      </c>
      <c r="H55" s="805">
        <v>0.24210000000000001</v>
      </c>
      <c r="I55" s="448">
        <v>440</v>
      </c>
      <c r="J55" s="910">
        <v>0.1134</v>
      </c>
      <c r="K55" s="448"/>
      <c r="L55" s="448">
        <v>39</v>
      </c>
      <c r="M55" s="810">
        <v>0.65259999999999996</v>
      </c>
      <c r="N55" s="448">
        <v>2</v>
      </c>
      <c r="O55" s="448">
        <v>-2</v>
      </c>
      <c r="P55" s="580"/>
    </row>
    <row r="56" spans="2:16" x14ac:dyDescent="0.3">
      <c r="B56" s="1023"/>
      <c r="C56" s="655" t="s">
        <v>1174</v>
      </c>
      <c r="D56" s="448">
        <v>20</v>
      </c>
      <c r="E56" s="448">
        <v>0</v>
      </c>
      <c r="F56" s="805">
        <v>0.86929999999999996</v>
      </c>
      <c r="G56" s="448">
        <v>20</v>
      </c>
      <c r="H56" s="805">
        <v>0.11749999999999999</v>
      </c>
      <c r="I56" s="448">
        <v>106</v>
      </c>
      <c r="J56" s="910">
        <v>0.1245</v>
      </c>
      <c r="K56" s="448"/>
      <c r="L56" s="448">
        <v>13</v>
      </c>
      <c r="M56" s="810">
        <v>0.62429999999999997</v>
      </c>
      <c r="N56" s="448">
        <v>0</v>
      </c>
      <c r="O56" s="448">
        <v>0</v>
      </c>
      <c r="P56" s="580"/>
    </row>
    <row r="57" spans="2:16" x14ac:dyDescent="0.3">
      <c r="B57" s="1023"/>
      <c r="C57" s="655" t="s">
        <v>1175</v>
      </c>
      <c r="D57" s="448">
        <v>0</v>
      </c>
      <c r="E57" s="448">
        <v>0</v>
      </c>
      <c r="F57" s="805">
        <v>0</v>
      </c>
      <c r="G57" s="448">
        <v>0</v>
      </c>
      <c r="H57" s="805">
        <v>0</v>
      </c>
      <c r="I57" s="448">
        <v>0</v>
      </c>
      <c r="J57" s="910">
        <v>0</v>
      </c>
      <c r="K57" s="448"/>
      <c r="L57" s="448">
        <v>0</v>
      </c>
      <c r="M57" s="810"/>
      <c r="N57" s="448">
        <v>0</v>
      </c>
      <c r="O57" s="448">
        <v>0</v>
      </c>
      <c r="P57" s="580"/>
    </row>
    <row r="58" spans="2:16" x14ac:dyDescent="0.3">
      <c r="B58" s="1023"/>
      <c r="C58" s="655" t="s">
        <v>1176</v>
      </c>
      <c r="D58" s="448">
        <v>40</v>
      </c>
      <c r="E58" s="448">
        <v>0</v>
      </c>
      <c r="F58" s="805">
        <v>1</v>
      </c>
      <c r="G58" s="448">
        <v>40</v>
      </c>
      <c r="H58" s="805">
        <v>0.30530000000000002</v>
      </c>
      <c r="I58" s="448">
        <v>334</v>
      </c>
      <c r="J58" s="910">
        <v>0.10780000000000001</v>
      </c>
      <c r="K58" s="448"/>
      <c r="L58" s="448">
        <v>26</v>
      </c>
      <c r="M58" s="810">
        <v>0.66690000000000005</v>
      </c>
      <c r="N58" s="448">
        <v>1</v>
      </c>
      <c r="O58" s="448">
        <v>-2</v>
      </c>
      <c r="P58" s="580"/>
    </row>
    <row r="59" spans="2:16" x14ac:dyDescent="0.3">
      <c r="B59" s="1023"/>
      <c r="C59" s="209" t="s">
        <v>1177</v>
      </c>
      <c r="D59" s="448">
        <v>54</v>
      </c>
      <c r="E59" s="448">
        <v>0</v>
      </c>
      <c r="F59" s="805">
        <v>0.2</v>
      </c>
      <c r="G59" s="448">
        <v>54</v>
      </c>
      <c r="H59" s="805">
        <v>1</v>
      </c>
      <c r="I59" s="448">
        <v>465</v>
      </c>
      <c r="J59" s="910">
        <v>0.18809999999999999</v>
      </c>
      <c r="K59" s="448"/>
      <c r="L59" s="448">
        <v>39</v>
      </c>
      <c r="M59" s="810">
        <v>0.72850000000000004</v>
      </c>
      <c r="N59" s="448">
        <v>8</v>
      </c>
      <c r="O59" s="448">
        <v>-7</v>
      </c>
      <c r="P59" s="580"/>
    </row>
    <row r="60" spans="2:16" x14ac:dyDescent="0.3">
      <c r="B60" s="1024"/>
      <c r="C60" s="652" t="s">
        <v>1178</v>
      </c>
      <c r="D60" s="653">
        <v>5467</v>
      </c>
      <c r="E60" s="653">
        <v>33</v>
      </c>
      <c r="F60" s="806">
        <v>0.49070000000000003</v>
      </c>
      <c r="G60" s="653">
        <v>5480</v>
      </c>
      <c r="H60" s="806">
        <v>1.95E-2</v>
      </c>
      <c r="I60" s="653">
        <v>36946</v>
      </c>
      <c r="J60" s="806">
        <v>0.1179</v>
      </c>
      <c r="K60" s="653"/>
      <c r="L60" s="653">
        <v>694</v>
      </c>
      <c r="M60" s="811">
        <v>0.12670000000000001</v>
      </c>
      <c r="N60" s="653">
        <v>14</v>
      </c>
      <c r="O60" s="653">
        <v>-13</v>
      </c>
      <c r="P60" s="580"/>
    </row>
    <row r="61" spans="2:16" x14ac:dyDescent="0.3">
      <c r="B61" s="1022" t="s">
        <v>1181</v>
      </c>
      <c r="C61" s="647" t="s">
        <v>1161</v>
      </c>
      <c r="D61" s="422">
        <v>8</v>
      </c>
      <c r="E61" s="648">
        <v>405</v>
      </c>
      <c r="F61" s="804">
        <v>0.28149999999999997</v>
      </c>
      <c r="G61" s="648">
        <v>122</v>
      </c>
      <c r="H61" s="804">
        <v>5.0000000000000001E-4</v>
      </c>
      <c r="I61" s="648">
        <v>79714</v>
      </c>
      <c r="J61" s="911">
        <v>0.34760000000000002</v>
      </c>
      <c r="K61" s="648"/>
      <c r="L61" s="648">
        <v>1</v>
      </c>
      <c r="M61" s="809">
        <v>1.1900000000000001E-2</v>
      </c>
      <c r="N61" s="648">
        <v>0</v>
      </c>
      <c r="O61" s="648">
        <v>0</v>
      </c>
      <c r="P61" s="580"/>
    </row>
    <row r="62" spans="2:16" x14ac:dyDescent="0.3">
      <c r="B62" s="1023"/>
      <c r="C62" s="655" t="s">
        <v>1162</v>
      </c>
      <c r="D62" s="448">
        <v>5</v>
      </c>
      <c r="E62" s="448">
        <v>332</v>
      </c>
      <c r="F62" s="805">
        <v>0.28549999999999998</v>
      </c>
      <c r="G62" s="448">
        <v>100</v>
      </c>
      <c r="H62" s="805">
        <v>4.0000000000000002E-4</v>
      </c>
      <c r="I62" s="448">
        <v>62954</v>
      </c>
      <c r="J62" s="910">
        <v>0.35010000000000002</v>
      </c>
      <c r="K62" s="448"/>
      <c r="L62" s="448">
        <v>1</v>
      </c>
      <c r="M62" s="810">
        <v>9.2999999999999992E-3</v>
      </c>
      <c r="N62" s="448">
        <v>0</v>
      </c>
      <c r="O62" s="448">
        <v>0</v>
      </c>
      <c r="P62" s="580"/>
    </row>
    <row r="63" spans="2:16" x14ac:dyDescent="0.3">
      <c r="B63" s="1023"/>
      <c r="C63" s="655" t="s">
        <v>1163</v>
      </c>
      <c r="D63" s="448">
        <v>3</v>
      </c>
      <c r="E63" s="448">
        <v>73</v>
      </c>
      <c r="F63" s="805">
        <v>0.26350000000000001</v>
      </c>
      <c r="G63" s="448">
        <v>22</v>
      </c>
      <c r="H63" s="805">
        <v>1.1000000000000001E-3</v>
      </c>
      <c r="I63" s="448">
        <v>16760</v>
      </c>
      <c r="J63" s="910">
        <v>0.33639999999999998</v>
      </c>
      <c r="K63" s="448"/>
      <c r="L63" s="448">
        <v>1</v>
      </c>
      <c r="M63" s="810">
        <v>2.3599999999999999E-2</v>
      </c>
      <c r="N63" s="448">
        <v>0</v>
      </c>
      <c r="O63" s="448">
        <v>0</v>
      </c>
      <c r="P63" s="580"/>
    </row>
    <row r="64" spans="2:16" x14ac:dyDescent="0.3">
      <c r="B64" s="1023"/>
      <c r="C64" s="209" t="s">
        <v>1164</v>
      </c>
      <c r="D64" s="448">
        <v>5</v>
      </c>
      <c r="E64" s="448">
        <v>50</v>
      </c>
      <c r="F64" s="805">
        <v>0.23619999999999999</v>
      </c>
      <c r="G64" s="448">
        <v>16</v>
      </c>
      <c r="H64" s="805">
        <v>2E-3</v>
      </c>
      <c r="I64" s="448">
        <v>11103</v>
      </c>
      <c r="J64" s="910">
        <v>0.33</v>
      </c>
      <c r="K64" s="448"/>
      <c r="L64" s="448">
        <v>1</v>
      </c>
      <c r="M64" s="810">
        <v>3.7999999999999999E-2</v>
      </c>
      <c r="N64" s="448">
        <v>0</v>
      </c>
      <c r="O64" s="448">
        <v>0</v>
      </c>
      <c r="P64" s="580"/>
    </row>
    <row r="65" spans="2:16" x14ac:dyDescent="0.3">
      <c r="B65" s="1023"/>
      <c r="C65" s="209" t="s">
        <v>1165</v>
      </c>
      <c r="D65" s="448">
        <v>8</v>
      </c>
      <c r="E65" s="448">
        <v>36</v>
      </c>
      <c r="F65" s="805">
        <v>0.1925</v>
      </c>
      <c r="G65" s="448">
        <v>15</v>
      </c>
      <c r="H65" s="805">
        <v>3.5999999999999999E-3</v>
      </c>
      <c r="I65" s="448">
        <v>7689</v>
      </c>
      <c r="J65" s="910">
        <v>0.31850000000000001</v>
      </c>
      <c r="K65" s="448"/>
      <c r="L65" s="448">
        <v>1</v>
      </c>
      <c r="M65" s="810">
        <v>5.7799999999999997E-2</v>
      </c>
      <c r="N65" s="448">
        <v>0</v>
      </c>
      <c r="O65" s="448">
        <v>0</v>
      </c>
      <c r="P65" s="580"/>
    </row>
    <row r="66" spans="2:16" x14ac:dyDescent="0.3">
      <c r="B66" s="1023"/>
      <c r="C66" s="209" t="s">
        <v>1166</v>
      </c>
      <c r="D66" s="448">
        <v>11</v>
      </c>
      <c r="E66" s="448">
        <v>38</v>
      </c>
      <c r="F66" s="805">
        <v>9.2200000000000004E-2</v>
      </c>
      <c r="G66" s="448">
        <v>14</v>
      </c>
      <c r="H66" s="805">
        <v>6.1000000000000004E-3</v>
      </c>
      <c r="I66" s="448">
        <v>9187</v>
      </c>
      <c r="J66" s="910">
        <v>0.3241</v>
      </c>
      <c r="K66" s="448"/>
      <c r="L66" s="448">
        <v>1</v>
      </c>
      <c r="M66" s="810">
        <v>9.0200000000000002E-2</v>
      </c>
      <c r="N66" s="448">
        <v>0</v>
      </c>
      <c r="O66" s="448">
        <v>0</v>
      </c>
      <c r="P66" s="580"/>
    </row>
    <row r="67" spans="2:16" x14ac:dyDescent="0.3">
      <c r="B67" s="1023"/>
      <c r="C67" s="209" t="s">
        <v>1167</v>
      </c>
      <c r="D67" s="448">
        <v>19</v>
      </c>
      <c r="E67" s="448">
        <v>27</v>
      </c>
      <c r="F67" s="805">
        <v>0.11849999999999999</v>
      </c>
      <c r="G67" s="448">
        <v>22</v>
      </c>
      <c r="H67" s="805">
        <v>1.4E-2</v>
      </c>
      <c r="I67" s="448">
        <v>8586</v>
      </c>
      <c r="J67" s="910">
        <v>0.31659999999999999</v>
      </c>
      <c r="K67" s="448"/>
      <c r="L67" s="448">
        <v>4</v>
      </c>
      <c r="M67" s="810">
        <v>0.16389999999999999</v>
      </c>
      <c r="N67" s="448">
        <v>0</v>
      </c>
      <c r="O67" s="448">
        <v>0</v>
      </c>
      <c r="P67" s="580"/>
    </row>
    <row r="68" spans="2:16" x14ac:dyDescent="0.3">
      <c r="B68" s="1023"/>
      <c r="C68" s="655" t="s">
        <v>1168</v>
      </c>
      <c r="D68" s="448">
        <v>11</v>
      </c>
      <c r="E68" s="448">
        <v>21</v>
      </c>
      <c r="F68" s="805">
        <v>0.10440000000000001</v>
      </c>
      <c r="G68" s="448">
        <v>14</v>
      </c>
      <c r="H68" s="805">
        <v>1.0800000000000001E-2</v>
      </c>
      <c r="I68" s="448">
        <v>6152</v>
      </c>
      <c r="J68" s="910">
        <v>0.31950000000000001</v>
      </c>
      <c r="K68" s="448"/>
      <c r="L68" s="448">
        <v>2</v>
      </c>
      <c r="M68" s="810">
        <v>0.13719999999999999</v>
      </c>
      <c r="N68" s="448">
        <v>0</v>
      </c>
      <c r="O68" s="448">
        <v>0</v>
      </c>
      <c r="P68" s="580"/>
    </row>
    <row r="69" spans="2:16" x14ac:dyDescent="0.3">
      <c r="B69" s="1023"/>
      <c r="C69" s="655" t="s">
        <v>1169</v>
      </c>
      <c r="D69" s="448">
        <v>8</v>
      </c>
      <c r="E69" s="448">
        <v>6</v>
      </c>
      <c r="F69" s="805">
        <v>0.1648</v>
      </c>
      <c r="G69" s="448">
        <v>9</v>
      </c>
      <c r="H69" s="805">
        <v>1.9E-2</v>
      </c>
      <c r="I69" s="448">
        <v>2434</v>
      </c>
      <c r="J69" s="910">
        <v>0.31209999999999999</v>
      </c>
      <c r="K69" s="448"/>
      <c r="L69" s="448">
        <v>2</v>
      </c>
      <c r="M69" s="810">
        <v>0.20469999999999999</v>
      </c>
      <c r="N69" s="448">
        <v>0</v>
      </c>
      <c r="O69" s="448">
        <v>0</v>
      </c>
      <c r="P69" s="580"/>
    </row>
    <row r="70" spans="2:16" x14ac:dyDescent="0.3">
      <c r="B70" s="1023"/>
      <c r="C70" s="209" t="s">
        <v>1170</v>
      </c>
      <c r="D70" s="448">
        <v>7</v>
      </c>
      <c r="E70" s="448">
        <v>3</v>
      </c>
      <c r="F70" s="805">
        <v>0.20269999999999999</v>
      </c>
      <c r="G70" s="448">
        <v>7</v>
      </c>
      <c r="H70" s="805">
        <v>4.2000000000000003E-2</v>
      </c>
      <c r="I70" s="448">
        <v>2003</v>
      </c>
      <c r="J70" s="910">
        <v>0.30919999999999997</v>
      </c>
      <c r="K70" s="448"/>
      <c r="L70" s="448">
        <v>3</v>
      </c>
      <c r="M70" s="810">
        <v>0.3508</v>
      </c>
      <c r="N70" s="448">
        <v>0</v>
      </c>
      <c r="O70" s="448">
        <v>0</v>
      </c>
      <c r="P70" s="580"/>
    </row>
    <row r="71" spans="2:16" x14ac:dyDescent="0.3">
      <c r="B71" s="1023"/>
      <c r="C71" s="655" t="s">
        <v>1171</v>
      </c>
      <c r="D71" s="448">
        <v>5</v>
      </c>
      <c r="E71" s="448">
        <v>2</v>
      </c>
      <c r="F71" s="805">
        <v>0.2016</v>
      </c>
      <c r="G71" s="448">
        <v>5</v>
      </c>
      <c r="H71" s="805">
        <v>3.3300000000000003E-2</v>
      </c>
      <c r="I71" s="448">
        <v>1225</v>
      </c>
      <c r="J71" s="910">
        <v>0.30980000000000002</v>
      </c>
      <c r="K71" s="448"/>
      <c r="L71" s="448">
        <v>1</v>
      </c>
      <c r="M71" s="810">
        <v>0.30359999999999998</v>
      </c>
      <c r="N71" s="448">
        <v>0</v>
      </c>
      <c r="O71" s="448">
        <v>0</v>
      </c>
      <c r="P71" s="580"/>
    </row>
    <row r="72" spans="2:16" x14ac:dyDescent="0.3">
      <c r="B72" s="1023"/>
      <c r="C72" s="655" t="s">
        <v>1172</v>
      </c>
      <c r="D72" s="448">
        <v>2</v>
      </c>
      <c r="E72" s="448">
        <v>1</v>
      </c>
      <c r="F72" s="805">
        <v>0.20449999999999999</v>
      </c>
      <c r="G72" s="448">
        <v>3</v>
      </c>
      <c r="H72" s="805">
        <v>5.8799999999999998E-2</v>
      </c>
      <c r="I72" s="448">
        <v>778</v>
      </c>
      <c r="J72" s="910">
        <v>0.308</v>
      </c>
      <c r="K72" s="448"/>
      <c r="L72" s="448">
        <v>1</v>
      </c>
      <c r="M72" s="810">
        <v>0.44130000000000003</v>
      </c>
      <c r="N72" s="448">
        <v>0</v>
      </c>
      <c r="O72" s="448">
        <v>0</v>
      </c>
      <c r="P72" s="580"/>
    </row>
    <row r="73" spans="2:16" x14ac:dyDescent="0.3">
      <c r="B73" s="1023"/>
      <c r="C73" s="209" t="s">
        <v>1173</v>
      </c>
      <c r="D73" s="448">
        <v>4</v>
      </c>
      <c r="E73" s="448">
        <v>1</v>
      </c>
      <c r="F73" s="805">
        <v>0.22720000000000001</v>
      </c>
      <c r="G73" s="448">
        <v>4</v>
      </c>
      <c r="H73" s="805">
        <v>0.17080000000000001</v>
      </c>
      <c r="I73" s="448">
        <v>1507</v>
      </c>
      <c r="J73" s="910">
        <v>0.39489999999999997</v>
      </c>
      <c r="K73" s="448"/>
      <c r="L73" s="448">
        <v>4</v>
      </c>
      <c r="M73" s="810">
        <v>0.92459999999999998</v>
      </c>
      <c r="N73" s="448">
        <v>0</v>
      </c>
      <c r="O73" s="448">
        <v>0</v>
      </c>
      <c r="P73" s="580"/>
    </row>
    <row r="74" spans="2:16" x14ac:dyDescent="0.3">
      <c r="B74" s="1023"/>
      <c r="C74" s="655" t="s">
        <v>1174</v>
      </c>
      <c r="D74" s="448">
        <v>3</v>
      </c>
      <c r="E74" s="448">
        <v>0</v>
      </c>
      <c r="F74" s="805">
        <v>0.1817</v>
      </c>
      <c r="G74" s="448">
        <v>3</v>
      </c>
      <c r="H74" s="805">
        <v>0.11840000000000001</v>
      </c>
      <c r="I74" s="448">
        <v>669</v>
      </c>
      <c r="J74" s="910">
        <v>0.42099999999999999</v>
      </c>
      <c r="K74" s="448"/>
      <c r="L74" s="448">
        <v>3</v>
      </c>
      <c r="M74" s="810">
        <v>0.88119999999999998</v>
      </c>
      <c r="N74" s="448">
        <v>0</v>
      </c>
      <c r="O74" s="448">
        <v>0</v>
      </c>
      <c r="P74" s="580"/>
    </row>
    <row r="75" spans="2:16" x14ac:dyDescent="0.3">
      <c r="B75" s="1023"/>
      <c r="C75" s="655" t="s">
        <v>1175</v>
      </c>
      <c r="D75" s="448">
        <v>0</v>
      </c>
      <c r="E75" s="448">
        <v>0</v>
      </c>
      <c r="F75" s="805">
        <v>0</v>
      </c>
      <c r="G75" s="448">
        <v>0</v>
      </c>
      <c r="H75" s="805">
        <v>0</v>
      </c>
      <c r="I75" s="448">
        <v>0</v>
      </c>
      <c r="J75" s="910">
        <v>0</v>
      </c>
      <c r="K75" s="448"/>
      <c r="L75" s="448">
        <v>0</v>
      </c>
      <c r="M75" s="810"/>
      <c r="N75" s="448">
        <v>0</v>
      </c>
      <c r="O75" s="448">
        <v>0</v>
      </c>
      <c r="P75" s="580"/>
    </row>
    <row r="76" spans="2:16" x14ac:dyDescent="0.3">
      <c r="B76" s="1023"/>
      <c r="C76" s="655" t="s">
        <v>1176</v>
      </c>
      <c r="D76" s="448">
        <v>1</v>
      </c>
      <c r="E76" s="448">
        <v>1</v>
      </c>
      <c r="F76" s="805">
        <v>0.24</v>
      </c>
      <c r="G76" s="448">
        <v>1</v>
      </c>
      <c r="H76" s="805">
        <v>0.30690000000000001</v>
      </c>
      <c r="I76" s="448">
        <v>838</v>
      </c>
      <c r="J76" s="910">
        <v>0.32729999999999998</v>
      </c>
      <c r="K76" s="448"/>
      <c r="L76" s="448">
        <v>1</v>
      </c>
      <c r="M76" s="810">
        <v>1.0370999999999999</v>
      </c>
      <c r="N76" s="448">
        <v>0</v>
      </c>
      <c r="O76" s="448">
        <v>0</v>
      </c>
      <c r="P76" s="580"/>
    </row>
    <row r="77" spans="2:16" x14ac:dyDescent="0.3">
      <c r="B77" s="1023"/>
      <c r="C77" s="209" t="s">
        <v>1177</v>
      </c>
      <c r="D77" s="448">
        <v>2</v>
      </c>
      <c r="E77" s="448">
        <v>0</v>
      </c>
      <c r="F77" s="805">
        <v>0</v>
      </c>
      <c r="G77" s="448">
        <v>2</v>
      </c>
      <c r="H77" s="805">
        <v>1</v>
      </c>
      <c r="I77" s="448">
        <v>309</v>
      </c>
      <c r="J77" s="910">
        <v>0.40039999999999998</v>
      </c>
      <c r="K77" s="448"/>
      <c r="L77" s="448">
        <v>3</v>
      </c>
      <c r="M77" s="810">
        <v>1.8218000000000001</v>
      </c>
      <c r="N77" s="448">
        <v>0</v>
      </c>
      <c r="O77" s="448">
        <v>0</v>
      </c>
      <c r="P77" s="580"/>
    </row>
    <row r="78" spans="2:16" x14ac:dyDescent="0.3">
      <c r="B78" s="1024"/>
      <c r="C78" s="652" t="s">
        <v>1178</v>
      </c>
      <c r="D78" s="653">
        <v>62</v>
      </c>
      <c r="E78" s="653">
        <v>561</v>
      </c>
      <c r="F78" s="806">
        <v>0.25040000000000001</v>
      </c>
      <c r="G78" s="653">
        <v>203</v>
      </c>
      <c r="H78" s="806">
        <v>1.54E-2</v>
      </c>
      <c r="I78" s="653">
        <v>120098</v>
      </c>
      <c r="J78" s="806">
        <v>0.33889999999999998</v>
      </c>
      <c r="K78" s="653"/>
      <c r="L78" s="653">
        <v>17</v>
      </c>
      <c r="M78" s="811">
        <v>8.4000000000000005E-2</v>
      </c>
      <c r="N78" s="653">
        <v>1</v>
      </c>
      <c r="O78" s="653">
        <v>-1</v>
      </c>
      <c r="P78" s="580"/>
    </row>
    <row r="79" spans="2:16" x14ac:dyDescent="0.3">
      <c r="B79" s="1022" t="s">
        <v>1182</v>
      </c>
      <c r="C79" s="647" t="s">
        <v>1161</v>
      </c>
      <c r="D79" s="422">
        <v>26</v>
      </c>
      <c r="E79" s="648">
        <v>77</v>
      </c>
      <c r="F79" s="804">
        <v>0.26400000000000001</v>
      </c>
      <c r="G79" s="648">
        <v>41</v>
      </c>
      <c r="H79" s="804">
        <v>8.9999999999999998E-4</v>
      </c>
      <c r="I79" s="648">
        <v>1075</v>
      </c>
      <c r="J79" s="911">
        <v>0.27100000000000002</v>
      </c>
      <c r="K79" s="648"/>
      <c r="L79" s="648">
        <v>2</v>
      </c>
      <c r="M79" s="809">
        <v>4.7600000000000003E-2</v>
      </c>
      <c r="N79" s="648">
        <v>0</v>
      </c>
      <c r="O79" s="648">
        <v>0</v>
      </c>
      <c r="P79" s="580"/>
    </row>
    <row r="80" spans="2:16" x14ac:dyDescent="0.3">
      <c r="B80" s="1023"/>
      <c r="C80" s="655" t="s">
        <v>1162</v>
      </c>
      <c r="D80" s="448">
        <v>12</v>
      </c>
      <c r="E80" s="448">
        <v>41</v>
      </c>
      <c r="F80" s="805">
        <v>0.25280000000000002</v>
      </c>
      <c r="G80" s="448">
        <v>20</v>
      </c>
      <c r="H80" s="805">
        <v>5.0000000000000001E-4</v>
      </c>
      <c r="I80" s="448">
        <v>670</v>
      </c>
      <c r="J80" s="910">
        <v>0.26490000000000002</v>
      </c>
      <c r="K80" s="448"/>
      <c r="L80" s="448">
        <v>1</v>
      </c>
      <c r="M80" s="810">
        <v>3.2599999999999997E-2</v>
      </c>
      <c r="N80" s="448">
        <v>0</v>
      </c>
      <c r="O80" s="448">
        <v>0</v>
      </c>
      <c r="P80" s="580"/>
    </row>
    <row r="81" spans="2:16" x14ac:dyDescent="0.3">
      <c r="B81" s="1023"/>
      <c r="C81" s="655" t="s">
        <v>1163</v>
      </c>
      <c r="D81" s="448">
        <v>14</v>
      </c>
      <c r="E81" s="448">
        <v>37</v>
      </c>
      <c r="F81" s="805">
        <v>0.27629999999999999</v>
      </c>
      <c r="G81" s="448">
        <v>21</v>
      </c>
      <c r="H81" s="805">
        <v>1.1999999999999999E-3</v>
      </c>
      <c r="I81" s="448">
        <v>405</v>
      </c>
      <c r="J81" s="910">
        <v>0.2767</v>
      </c>
      <c r="K81" s="448"/>
      <c r="L81" s="448">
        <v>1</v>
      </c>
      <c r="M81" s="810">
        <v>6.1400000000000003E-2</v>
      </c>
      <c r="N81" s="448">
        <v>0</v>
      </c>
      <c r="O81" s="448">
        <v>0</v>
      </c>
      <c r="P81" s="580"/>
    </row>
    <row r="82" spans="2:16" x14ac:dyDescent="0.3">
      <c r="B82" s="1023"/>
      <c r="C82" s="209" t="s">
        <v>1164</v>
      </c>
      <c r="D82" s="448">
        <v>16</v>
      </c>
      <c r="E82" s="448">
        <v>36</v>
      </c>
      <c r="F82" s="805">
        <v>0.27239999999999998</v>
      </c>
      <c r="G82" s="448">
        <v>22</v>
      </c>
      <c r="H82" s="805">
        <v>2.0999999999999999E-3</v>
      </c>
      <c r="I82" s="448">
        <v>598</v>
      </c>
      <c r="J82" s="910">
        <v>0.28270000000000001</v>
      </c>
      <c r="K82" s="448"/>
      <c r="L82" s="448">
        <v>2</v>
      </c>
      <c r="M82" s="810">
        <v>9.5399999999999999E-2</v>
      </c>
      <c r="N82" s="448">
        <v>0</v>
      </c>
      <c r="O82" s="448">
        <v>0</v>
      </c>
      <c r="P82" s="580"/>
    </row>
    <row r="83" spans="2:16" x14ac:dyDescent="0.3">
      <c r="B83" s="1023"/>
      <c r="C83" s="209" t="s">
        <v>1165</v>
      </c>
      <c r="D83" s="448">
        <v>17</v>
      </c>
      <c r="E83" s="448">
        <v>28</v>
      </c>
      <c r="F83" s="805">
        <v>0.23200000000000001</v>
      </c>
      <c r="G83" s="448">
        <v>20</v>
      </c>
      <c r="H83" s="805">
        <v>3.7000000000000002E-3</v>
      </c>
      <c r="I83" s="448">
        <v>576</v>
      </c>
      <c r="J83" s="910">
        <v>0.28470000000000001</v>
      </c>
      <c r="K83" s="448"/>
      <c r="L83" s="448">
        <v>3</v>
      </c>
      <c r="M83" s="810">
        <v>0.1376</v>
      </c>
      <c r="N83" s="448">
        <v>0</v>
      </c>
      <c r="O83" s="448">
        <v>0</v>
      </c>
      <c r="P83" s="580"/>
    </row>
    <row r="84" spans="2:16" x14ac:dyDescent="0.3">
      <c r="B84" s="1023"/>
      <c r="C84" s="209" t="s">
        <v>1166</v>
      </c>
      <c r="D84" s="448">
        <v>12</v>
      </c>
      <c r="E84" s="448">
        <v>15</v>
      </c>
      <c r="F84" s="805">
        <v>0.23050000000000001</v>
      </c>
      <c r="G84" s="448">
        <v>12</v>
      </c>
      <c r="H84" s="805">
        <v>6.3E-3</v>
      </c>
      <c r="I84" s="448">
        <v>336</v>
      </c>
      <c r="J84" s="910">
        <v>0.26169999999999999</v>
      </c>
      <c r="K84" s="448"/>
      <c r="L84" s="448">
        <v>2</v>
      </c>
      <c r="M84" s="810">
        <v>0.17169999999999999</v>
      </c>
      <c r="N84" s="448">
        <v>0</v>
      </c>
      <c r="O84" s="448">
        <v>0</v>
      </c>
      <c r="P84" s="580"/>
    </row>
    <row r="85" spans="2:16" x14ac:dyDescent="0.3">
      <c r="B85" s="1023"/>
      <c r="C85" s="209" t="s">
        <v>1167</v>
      </c>
      <c r="D85" s="448">
        <v>36</v>
      </c>
      <c r="E85" s="448">
        <v>18</v>
      </c>
      <c r="F85" s="805">
        <v>0.24049999999999999</v>
      </c>
      <c r="G85" s="448">
        <v>36</v>
      </c>
      <c r="H85" s="805">
        <v>1.4999999999999999E-2</v>
      </c>
      <c r="I85" s="448">
        <v>535</v>
      </c>
      <c r="J85" s="910">
        <v>0.26950000000000002</v>
      </c>
      <c r="K85" s="448"/>
      <c r="L85" s="448">
        <v>9</v>
      </c>
      <c r="M85" s="810">
        <v>0.2525</v>
      </c>
      <c r="N85" s="448">
        <v>0</v>
      </c>
      <c r="O85" s="448">
        <v>0</v>
      </c>
      <c r="P85" s="580"/>
    </row>
    <row r="86" spans="2:16" x14ac:dyDescent="0.3">
      <c r="B86" s="1023"/>
      <c r="C86" s="655" t="s">
        <v>1168</v>
      </c>
      <c r="D86" s="448">
        <v>19</v>
      </c>
      <c r="E86" s="448">
        <v>10</v>
      </c>
      <c r="F86" s="805">
        <v>0.23910000000000001</v>
      </c>
      <c r="G86" s="448">
        <v>18</v>
      </c>
      <c r="H86" s="805">
        <v>1.0999999999999999E-2</v>
      </c>
      <c r="I86" s="448">
        <v>295</v>
      </c>
      <c r="J86" s="910">
        <v>0.27779999999999999</v>
      </c>
      <c r="K86" s="448"/>
      <c r="L86" s="448">
        <v>4</v>
      </c>
      <c r="M86" s="810">
        <v>0.23730000000000001</v>
      </c>
      <c r="N86" s="448">
        <v>0</v>
      </c>
      <c r="O86" s="448">
        <v>0</v>
      </c>
      <c r="P86" s="580"/>
    </row>
    <row r="87" spans="2:16" x14ac:dyDescent="0.3">
      <c r="B87" s="1023"/>
      <c r="C87" s="655" t="s">
        <v>1169</v>
      </c>
      <c r="D87" s="448">
        <v>17</v>
      </c>
      <c r="E87" s="448">
        <v>8</v>
      </c>
      <c r="F87" s="805">
        <v>0.24229999999999999</v>
      </c>
      <c r="G87" s="448">
        <v>17</v>
      </c>
      <c r="H87" s="805">
        <v>1.9300000000000001E-2</v>
      </c>
      <c r="I87" s="448">
        <v>240</v>
      </c>
      <c r="J87" s="910">
        <v>0.2606</v>
      </c>
      <c r="K87" s="448"/>
      <c r="L87" s="448">
        <v>5</v>
      </c>
      <c r="M87" s="810">
        <v>0.26879999999999998</v>
      </c>
      <c r="N87" s="448">
        <v>0</v>
      </c>
      <c r="O87" s="448">
        <v>0</v>
      </c>
      <c r="P87" s="580"/>
    </row>
    <row r="88" spans="2:16" x14ac:dyDescent="0.3">
      <c r="B88" s="1023"/>
      <c r="C88" s="209" t="s">
        <v>1170</v>
      </c>
      <c r="D88" s="448">
        <v>13</v>
      </c>
      <c r="E88" s="448">
        <v>3</v>
      </c>
      <c r="F88" s="805">
        <v>0.44840000000000002</v>
      </c>
      <c r="G88" s="448">
        <v>14</v>
      </c>
      <c r="H88" s="805">
        <v>4.3299999999999998E-2</v>
      </c>
      <c r="I88" s="448">
        <v>150</v>
      </c>
      <c r="J88" s="910">
        <v>0.33750000000000002</v>
      </c>
      <c r="K88" s="448"/>
      <c r="L88" s="448">
        <v>6</v>
      </c>
      <c r="M88" s="810">
        <v>0.39560000000000001</v>
      </c>
      <c r="N88" s="448">
        <v>0</v>
      </c>
      <c r="O88" s="448">
        <v>0</v>
      </c>
      <c r="P88" s="580"/>
    </row>
    <row r="89" spans="2:16" x14ac:dyDescent="0.3">
      <c r="B89" s="1023"/>
      <c r="C89" s="655" t="s">
        <v>1171</v>
      </c>
      <c r="D89" s="448">
        <v>9</v>
      </c>
      <c r="E89" s="448">
        <v>2</v>
      </c>
      <c r="F89" s="805">
        <v>0.40279999999999999</v>
      </c>
      <c r="G89" s="448">
        <v>9</v>
      </c>
      <c r="H89" s="805">
        <v>3.4200000000000001E-2</v>
      </c>
      <c r="I89" s="448">
        <v>99</v>
      </c>
      <c r="J89" s="910">
        <v>0.33139999999999997</v>
      </c>
      <c r="K89" s="448"/>
      <c r="L89" s="448">
        <v>3</v>
      </c>
      <c r="M89" s="810">
        <v>0.38009999999999999</v>
      </c>
      <c r="N89" s="448">
        <v>0</v>
      </c>
      <c r="O89" s="448">
        <v>0</v>
      </c>
      <c r="P89" s="580"/>
    </row>
    <row r="90" spans="2:16" x14ac:dyDescent="0.3">
      <c r="B90" s="1023"/>
      <c r="C90" s="655" t="s">
        <v>1172</v>
      </c>
      <c r="D90" s="448">
        <v>5</v>
      </c>
      <c r="E90" s="448">
        <v>1</v>
      </c>
      <c r="F90" s="805">
        <v>0.53239999999999998</v>
      </c>
      <c r="G90" s="448">
        <v>5</v>
      </c>
      <c r="H90" s="805">
        <v>5.96E-2</v>
      </c>
      <c r="I90" s="448">
        <v>51</v>
      </c>
      <c r="J90" s="910">
        <v>0.34839999999999999</v>
      </c>
      <c r="K90" s="448"/>
      <c r="L90" s="448">
        <v>2</v>
      </c>
      <c r="M90" s="810">
        <v>0.42330000000000001</v>
      </c>
      <c r="N90" s="448">
        <v>0</v>
      </c>
      <c r="O90" s="448">
        <v>0</v>
      </c>
      <c r="P90" s="580"/>
    </row>
    <row r="91" spans="2:16" x14ac:dyDescent="0.3">
      <c r="B91" s="1023"/>
      <c r="C91" s="209" t="s">
        <v>1173</v>
      </c>
      <c r="D91" s="448">
        <v>4</v>
      </c>
      <c r="E91" s="448">
        <v>0</v>
      </c>
      <c r="F91" s="805">
        <v>0.22040000000000001</v>
      </c>
      <c r="G91" s="448">
        <v>4</v>
      </c>
      <c r="H91" s="805">
        <v>0.1744</v>
      </c>
      <c r="I91" s="448">
        <v>50</v>
      </c>
      <c r="J91" s="910">
        <v>0.31630000000000003</v>
      </c>
      <c r="K91" s="448"/>
      <c r="L91" s="448">
        <v>2</v>
      </c>
      <c r="M91" s="810">
        <v>0.50480000000000003</v>
      </c>
      <c r="N91" s="448">
        <v>0</v>
      </c>
      <c r="O91" s="448">
        <v>0</v>
      </c>
      <c r="P91" s="580"/>
    </row>
    <row r="92" spans="2:16" x14ac:dyDescent="0.3">
      <c r="B92" s="1023"/>
      <c r="C92" s="655" t="s">
        <v>1174</v>
      </c>
      <c r="D92" s="448">
        <v>3</v>
      </c>
      <c r="E92" s="448">
        <v>0</v>
      </c>
      <c r="F92" s="805">
        <v>0.2079</v>
      </c>
      <c r="G92" s="448">
        <v>3</v>
      </c>
      <c r="H92" s="805">
        <v>0.128</v>
      </c>
      <c r="I92" s="448">
        <v>42</v>
      </c>
      <c r="J92" s="910">
        <v>0.33169999999999999</v>
      </c>
      <c r="K92" s="448"/>
      <c r="L92" s="448">
        <v>1</v>
      </c>
      <c r="M92" s="810">
        <v>0.48699999999999999</v>
      </c>
      <c r="N92" s="448">
        <v>0</v>
      </c>
      <c r="O92" s="448">
        <v>0</v>
      </c>
      <c r="P92" s="580"/>
    </row>
    <row r="93" spans="2:16" x14ac:dyDescent="0.3">
      <c r="B93" s="1023"/>
      <c r="C93" s="655" t="s">
        <v>1175</v>
      </c>
      <c r="D93" s="448">
        <v>0</v>
      </c>
      <c r="E93" s="448">
        <v>0</v>
      </c>
      <c r="F93" s="805">
        <v>0</v>
      </c>
      <c r="G93" s="448">
        <v>0</v>
      </c>
      <c r="H93" s="805">
        <v>0</v>
      </c>
      <c r="I93" s="448">
        <v>0</v>
      </c>
      <c r="J93" s="910">
        <v>0</v>
      </c>
      <c r="K93" s="448"/>
      <c r="L93" s="448">
        <v>0</v>
      </c>
      <c r="M93" s="810"/>
      <c r="N93" s="448">
        <v>0</v>
      </c>
      <c r="O93" s="448">
        <v>0</v>
      </c>
      <c r="P93" s="580"/>
    </row>
    <row r="94" spans="2:16" x14ac:dyDescent="0.3">
      <c r="B94" s="1023"/>
      <c r="C94" s="655" t="s">
        <v>1176</v>
      </c>
      <c r="D94" s="448">
        <v>1</v>
      </c>
      <c r="E94" s="448">
        <v>0</v>
      </c>
      <c r="F94" s="805">
        <v>0.29499999999999998</v>
      </c>
      <c r="G94" s="448">
        <v>1</v>
      </c>
      <c r="H94" s="805">
        <v>0.3201</v>
      </c>
      <c r="I94" s="448">
        <v>8</v>
      </c>
      <c r="J94" s="910">
        <v>0.26790000000000003</v>
      </c>
      <c r="K94" s="448"/>
      <c r="L94" s="448">
        <v>0</v>
      </c>
      <c r="M94" s="810">
        <v>0.56069999999999998</v>
      </c>
      <c r="N94" s="448">
        <v>0</v>
      </c>
      <c r="O94" s="448">
        <v>0</v>
      </c>
      <c r="P94" s="580"/>
    </row>
    <row r="95" spans="2:16" x14ac:dyDescent="0.3">
      <c r="B95" s="1023"/>
      <c r="C95" s="209" t="s">
        <v>1177</v>
      </c>
      <c r="D95" s="448">
        <v>8</v>
      </c>
      <c r="E95" s="448">
        <v>1</v>
      </c>
      <c r="F95" s="805">
        <v>0.2291</v>
      </c>
      <c r="G95" s="448">
        <v>8</v>
      </c>
      <c r="H95" s="805">
        <v>1</v>
      </c>
      <c r="I95" s="448">
        <v>61</v>
      </c>
      <c r="J95" s="910">
        <v>0.72160000000000002</v>
      </c>
      <c r="K95" s="448"/>
      <c r="L95" s="448">
        <v>24</v>
      </c>
      <c r="M95" s="810">
        <v>3.1255999999999999</v>
      </c>
      <c r="N95" s="448">
        <v>4</v>
      </c>
      <c r="O95" s="448">
        <v>-7</v>
      </c>
      <c r="P95" s="580"/>
    </row>
    <row r="96" spans="2:16" x14ac:dyDescent="0.3">
      <c r="B96" s="1024"/>
      <c r="C96" s="652" t="s">
        <v>1178</v>
      </c>
      <c r="D96" s="653">
        <v>133</v>
      </c>
      <c r="E96" s="653">
        <v>178</v>
      </c>
      <c r="F96" s="806">
        <v>0.25890000000000002</v>
      </c>
      <c r="G96" s="653">
        <v>156</v>
      </c>
      <c r="H96" s="806">
        <v>6.2600000000000003E-2</v>
      </c>
      <c r="I96" s="653">
        <v>3381</v>
      </c>
      <c r="J96" s="806">
        <v>0.30280000000000001</v>
      </c>
      <c r="K96" s="653"/>
      <c r="L96" s="653">
        <v>49</v>
      </c>
      <c r="M96" s="811">
        <v>0.317</v>
      </c>
      <c r="N96" s="653">
        <v>4</v>
      </c>
      <c r="O96" s="653">
        <v>-7</v>
      </c>
      <c r="P96" s="580"/>
    </row>
    <row r="97" spans="2:16" x14ac:dyDescent="0.3">
      <c r="B97" s="1022" t="s">
        <v>1183</v>
      </c>
      <c r="C97" s="647" t="s">
        <v>1161</v>
      </c>
      <c r="D97" s="422">
        <v>402</v>
      </c>
      <c r="E97" s="648">
        <v>28</v>
      </c>
      <c r="F97" s="804">
        <v>0.59870000000000001</v>
      </c>
      <c r="G97" s="648">
        <v>416</v>
      </c>
      <c r="H97" s="804">
        <v>6.9999999999999999E-4</v>
      </c>
      <c r="I97" s="648">
        <v>8452</v>
      </c>
      <c r="J97" s="911">
        <v>0.28839999999999999</v>
      </c>
      <c r="K97" s="648"/>
      <c r="L97" s="648">
        <v>24</v>
      </c>
      <c r="M97" s="809">
        <v>5.8799999999999998E-2</v>
      </c>
      <c r="N97" s="648">
        <v>0</v>
      </c>
      <c r="O97" s="648">
        <v>0</v>
      </c>
      <c r="P97" s="580"/>
    </row>
    <row r="98" spans="2:16" x14ac:dyDescent="0.3">
      <c r="B98" s="1023"/>
      <c r="C98" s="655" t="s">
        <v>1162</v>
      </c>
      <c r="D98" s="448">
        <v>224</v>
      </c>
      <c r="E98" s="448">
        <v>16</v>
      </c>
      <c r="F98" s="805">
        <v>0.51470000000000005</v>
      </c>
      <c r="G98" s="448">
        <v>231</v>
      </c>
      <c r="H98" s="805">
        <v>4.0000000000000002E-4</v>
      </c>
      <c r="I98" s="448">
        <v>5219</v>
      </c>
      <c r="J98" s="910">
        <v>0.28720000000000001</v>
      </c>
      <c r="K98" s="448"/>
      <c r="L98" s="448">
        <v>9</v>
      </c>
      <c r="M98" s="810">
        <v>3.9300000000000002E-2</v>
      </c>
      <c r="N98" s="448">
        <v>0</v>
      </c>
      <c r="O98" s="448">
        <v>0</v>
      </c>
      <c r="P98" s="580"/>
    </row>
    <row r="99" spans="2:16" x14ac:dyDescent="0.3">
      <c r="B99" s="1023"/>
      <c r="C99" s="655" t="s">
        <v>1163</v>
      </c>
      <c r="D99" s="448">
        <v>179</v>
      </c>
      <c r="E99" s="448">
        <v>12</v>
      </c>
      <c r="F99" s="805">
        <v>0.7167</v>
      </c>
      <c r="G99" s="448">
        <v>186</v>
      </c>
      <c r="H99" s="805">
        <v>1.1000000000000001E-3</v>
      </c>
      <c r="I99" s="448">
        <v>3233</v>
      </c>
      <c r="J99" s="910">
        <v>0.28999999999999998</v>
      </c>
      <c r="K99" s="448"/>
      <c r="L99" s="448">
        <v>15</v>
      </c>
      <c r="M99" s="810">
        <v>8.3099999999999993E-2</v>
      </c>
      <c r="N99" s="448">
        <v>0</v>
      </c>
      <c r="O99" s="448">
        <v>0</v>
      </c>
      <c r="P99" s="580"/>
    </row>
    <row r="100" spans="2:16" x14ac:dyDescent="0.3">
      <c r="B100" s="1023"/>
      <c r="C100" s="209" t="s">
        <v>1164</v>
      </c>
      <c r="D100" s="448">
        <v>228</v>
      </c>
      <c r="E100" s="448">
        <v>16</v>
      </c>
      <c r="F100" s="805">
        <v>0.78600000000000003</v>
      </c>
      <c r="G100" s="448">
        <v>238</v>
      </c>
      <c r="H100" s="805">
        <v>2.0999999999999999E-3</v>
      </c>
      <c r="I100" s="448">
        <v>3234</v>
      </c>
      <c r="J100" s="910">
        <v>0.28389999999999999</v>
      </c>
      <c r="K100" s="448"/>
      <c r="L100" s="448">
        <v>30</v>
      </c>
      <c r="M100" s="810">
        <v>0.124</v>
      </c>
      <c r="N100" s="448">
        <v>0</v>
      </c>
      <c r="O100" s="448">
        <v>0</v>
      </c>
      <c r="P100" s="580"/>
    </row>
    <row r="101" spans="2:16" x14ac:dyDescent="0.3">
      <c r="B101" s="1023"/>
      <c r="C101" s="209" t="s">
        <v>1165</v>
      </c>
      <c r="D101" s="448">
        <v>362</v>
      </c>
      <c r="E101" s="448">
        <v>44</v>
      </c>
      <c r="F101" s="805">
        <v>0.93500000000000005</v>
      </c>
      <c r="G101" s="448">
        <v>402</v>
      </c>
      <c r="H101" s="805">
        <v>3.5999999999999999E-3</v>
      </c>
      <c r="I101" s="448">
        <v>3861</v>
      </c>
      <c r="J101" s="910">
        <v>0.26879999999999998</v>
      </c>
      <c r="K101" s="448"/>
      <c r="L101" s="448">
        <v>68</v>
      </c>
      <c r="M101" s="810">
        <v>0.16900000000000001</v>
      </c>
      <c r="N101" s="448">
        <v>0</v>
      </c>
      <c r="O101" s="448">
        <v>0</v>
      </c>
      <c r="P101" s="580"/>
    </row>
    <row r="102" spans="2:16" x14ac:dyDescent="0.3">
      <c r="B102" s="1023"/>
      <c r="C102" s="209" t="s">
        <v>1166</v>
      </c>
      <c r="D102" s="448">
        <v>276</v>
      </c>
      <c r="E102" s="448">
        <v>45</v>
      </c>
      <c r="F102" s="805">
        <v>0.97499999999999998</v>
      </c>
      <c r="G102" s="448">
        <v>318</v>
      </c>
      <c r="H102" s="805">
        <v>6.1999999999999998E-3</v>
      </c>
      <c r="I102" s="448">
        <v>3304</v>
      </c>
      <c r="J102" s="910">
        <v>0.27350000000000002</v>
      </c>
      <c r="K102" s="448"/>
      <c r="L102" s="448">
        <v>74</v>
      </c>
      <c r="M102" s="810">
        <v>0.23400000000000001</v>
      </c>
      <c r="N102" s="448">
        <v>1</v>
      </c>
      <c r="O102" s="448">
        <v>0</v>
      </c>
      <c r="P102" s="580"/>
    </row>
    <row r="103" spans="2:16" x14ac:dyDescent="0.3">
      <c r="B103" s="1023"/>
      <c r="C103" s="209" t="s">
        <v>1167</v>
      </c>
      <c r="D103" s="448">
        <v>893</v>
      </c>
      <c r="E103" s="448">
        <v>58</v>
      </c>
      <c r="F103" s="805">
        <v>0.9526</v>
      </c>
      <c r="G103" s="448">
        <v>945</v>
      </c>
      <c r="H103" s="805">
        <v>1.1900000000000001E-2</v>
      </c>
      <c r="I103" s="448">
        <v>7711</v>
      </c>
      <c r="J103" s="910">
        <v>0.2752</v>
      </c>
      <c r="K103" s="448"/>
      <c r="L103" s="448">
        <v>298</v>
      </c>
      <c r="M103" s="810">
        <v>0.31509999999999999</v>
      </c>
      <c r="N103" s="448">
        <v>3</v>
      </c>
      <c r="O103" s="448">
        <v>-5</v>
      </c>
      <c r="P103" s="580"/>
    </row>
    <row r="104" spans="2:16" x14ac:dyDescent="0.3">
      <c r="B104" s="1023"/>
      <c r="C104" s="655" t="s">
        <v>1168</v>
      </c>
      <c r="D104" s="448">
        <v>761</v>
      </c>
      <c r="E104" s="448">
        <v>50</v>
      </c>
      <c r="F104" s="805">
        <v>0.96</v>
      </c>
      <c r="G104" s="448">
        <v>807</v>
      </c>
      <c r="H104" s="805">
        <v>1.0699999999999999E-2</v>
      </c>
      <c r="I104" s="448">
        <v>6315</v>
      </c>
      <c r="J104" s="910">
        <v>0.27329999999999999</v>
      </c>
      <c r="K104" s="448"/>
      <c r="L104" s="448">
        <v>245</v>
      </c>
      <c r="M104" s="810">
        <v>0.30309999999999998</v>
      </c>
      <c r="N104" s="448">
        <v>2</v>
      </c>
      <c r="O104" s="448">
        <v>-2</v>
      </c>
      <c r="P104" s="580"/>
    </row>
    <row r="105" spans="2:16" x14ac:dyDescent="0.3">
      <c r="B105" s="1023"/>
      <c r="C105" s="655" t="s">
        <v>1169</v>
      </c>
      <c r="D105" s="448">
        <v>132</v>
      </c>
      <c r="E105" s="448">
        <v>9</v>
      </c>
      <c r="F105" s="805">
        <v>0.90920000000000001</v>
      </c>
      <c r="G105" s="448">
        <v>138</v>
      </c>
      <c r="H105" s="805">
        <v>1.89E-2</v>
      </c>
      <c r="I105" s="448">
        <v>1396</v>
      </c>
      <c r="J105" s="910">
        <v>0.28610000000000002</v>
      </c>
      <c r="K105" s="448"/>
      <c r="L105" s="448">
        <v>53</v>
      </c>
      <c r="M105" s="810">
        <v>0.38519999999999999</v>
      </c>
      <c r="N105" s="448">
        <v>1</v>
      </c>
      <c r="O105" s="448">
        <v>-3</v>
      </c>
      <c r="P105" s="580"/>
    </row>
    <row r="106" spans="2:16" x14ac:dyDescent="0.3">
      <c r="B106" s="1023"/>
      <c r="C106" s="209" t="s">
        <v>1170</v>
      </c>
      <c r="D106" s="448">
        <v>53</v>
      </c>
      <c r="E106" s="448">
        <v>3</v>
      </c>
      <c r="F106" s="805">
        <v>0.86980000000000002</v>
      </c>
      <c r="G106" s="448">
        <v>56</v>
      </c>
      <c r="H106" s="805">
        <v>4.2500000000000003E-2</v>
      </c>
      <c r="I106" s="448">
        <v>685</v>
      </c>
      <c r="J106" s="910">
        <v>0.31830000000000003</v>
      </c>
      <c r="K106" s="448"/>
      <c r="L106" s="448">
        <v>27</v>
      </c>
      <c r="M106" s="810">
        <v>0.48759999999999998</v>
      </c>
      <c r="N106" s="448">
        <v>1</v>
      </c>
      <c r="O106" s="448">
        <v>-2</v>
      </c>
      <c r="P106" s="580"/>
    </row>
    <row r="107" spans="2:16" x14ac:dyDescent="0.3">
      <c r="B107" s="1023"/>
      <c r="C107" s="655" t="s">
        <v>1171</v>
      </c>
      <c r="D107" s="448">
        <v>33</v>
      </c>
      <c r="E107" s="448">
        <v>3</v>
      </c>
      <c r="F107" s="805">
        <v>0.87039999999999995</v>
      </c>
      <c r="G107" s="448">
        <v>35</v>
      </c>
      <c r="H107" s="805">
        <v>3.3300000000000003E-2</v>
      </c>
      <c r="I107" s="448">
        <v>437</v>
      </c>
      <c r="J107" s="910">
        <v>0.32469999999999999</v>
      </c>
      <c r="K107" s="448"/>
      <c r="L107" s="448">
        <v>17</v>
      </c>
      <c r="M107" s="810">
        <v>0.48699999999999999</v>
      </c>
      <c r="N107" s="448">
        <v>0</v>
      </c>
      <c r="O107" s="448">
        <v>-1</v>
      </c>
      <c r="P107" s="580"/>
    </row>
    <row r="108" spans="2:16" x14ac:dyDescent="0.3">
      <c r="B108" s="1023"/>
      <c r="C108" s="655" t="s">
        <v>1172</v>
      </c>
      <c r="D108" s="448">
        <v>20</v>
      </c>
      <c r="E108" s="448">
        <v>1</v>
      </c>
      <c r="F108" s="805">
        <v>0.8669</v>
      </c>
      <c r="G108" s="448">
        <v>20</v>
      </c>
      <c r="H108" s="805">
        <v>5.8200000000000002E-2</v>
      </c>
      <c r="I108" s="448">
        <v>248</v>
      </c>
      <c r="J108" s="910">
        <v>0.30730000000000002</v>
      </c>
      <c r="K108" s="448"/>
      <c r="L108" s="448">
        <v>10</v>
      </c>
      <c r="M108" s="810">
        <v>0.48859999999999998</v>
      </c>
      <c r="N108" s="448">
        <v>0</v>
      </c>
      <c r="O108" s="448">
        <v>-1</v>
      </c>
      <c r="P108" s="580"/>
    </row>
    <row r="109" spans="2:16" x14ac:dyDescent="0.3">
      <c r="B109" s="1023"/>
      <c r="C109" s="209" t="s">
        <v>1173</v>
      </c>
      <c r="D109" s="448">
        <v>21</v>
      </c>
      <c r="E109" s="448">
        <v>2</v>
      </c>
      <c r="F109" s="805">
        <v>0.94669999999999999</v>
      </c>
      <c r="G109" s="448">
        <v>23</v>
      </c>
      <c r="H109" s="805">
        <v>0.2334</v>
      </c>
      <c r="I109" s="448">
        <v>474</v>
      </c>
      <c r="J109" s="910">
        <v>0.3392</v>
      </c>
      <c r="K109" s="448"/>
      <c r="L109" s="448">
        <v>19</v>
      </c>
      <c r="M109" s="810">
        <v>0.82240000000000002</v>
      </c>
      <c r="N109" s="448">
        <v>2</v>
      </c>
      <c r="O109" s="448">
        <v>-4</v>
      </c>
      <c r="P109" s="580"/>
    </row>
    <row r="110" spans="2:16" x14ac:dyDescent="0.3">
      <c r="B110" s="1023"/>
      <c r="C110" s="655" t="s">
        <v>1174</v>
      </c>
      <c r="D110" s="448">
        <v>10</v>
      </c>
      <c r="E110" s="448">
        <v>0</v>
      </c>
      <c r="F110" s="805">
        <v>0.61339999999999995</v>
      </c>
      <c r="G110" s="448">
        <v>9</v>
      </c>
      <c r="H110" s="805">
        <v>0.1234</v>
      </c>
      <c r="I110" s="448">
        <v>141</v>
      </c>
      <c r="J110" s="910">
        <v>0.31380000000000002</v>
      </c>
      <c r="K110" s="448"/>
      <c r="L110" s="448">
        <v>5</v>
      </c>
      <c r="M110" s="810">
        <v>0.59950000000000003</v>
      </c>
      <c r="N110" s="448">
        <v>0</v>
      </c>
      <c r="O110" s="448">
        <v>-1</v>
      </c>
      <c r="P110" s="580"/>
    </row>
    <row r="111" spans="2:16" x14ac:dyDescent="0.3">
      <c r="B111" s="1023"/>
      <c r="C111" s="655" t="s">
        <v>1175</v>
      </c>
      <c r="D111" s="448">
        <v>0</v>
      </c>
      <c r="E111" s="448">
        <v>0</v>
      </c>
      <c r="F111" s="805">
        <v>0</v>
      </c>
      <c r="G111" s="448">
        <v>0</v>
      </c>
      <c r="H111" s="805">
        <v>0</v>
      </c>
      <c r="I111" s="448">
        <v>0</v>
      </c>
      <c r="J111" s="910">
        <v>0</v>
      </c>
      <c r="K111" s="448"/>
      <c r="L111" s="448">
        <v>0</v>
      </c>
      <c r="M111" s="810"/>
      <c r="N111" s="448">
        <v>0</v>
      </c>
      <c r="O111" s="448">
        <v>0</v>
      </c>
      <c r="P111" s="580"/>
    </row>
    <row r="112" spans="2:16" x14ac:dyDescent="0.3">
      <c r="B112" s="1023"/>
      <c r="C112" s="655" t="s">
        <v>1176</v>
      </c>
      <c r="D112" s="448">
        <v>12</v>
      </c>
      <c r="E112" s="448">
        <v>2</v>
      </c>
      <c r="F112" s="805">
        <v>0.94989999999999997</v>
      </c>
      <c r="G112" s="448">
        <v>14</v>
      </c>
      <c r="H112" s="805">
        <v>0.30520000000000003</v>
      </c>
      <c r="I112" s="448">
        <v>333</v>
      </c>
      <c r="J112" s="910">
        <v>0.35580000000000001</v>
      </c>
      <c r="K112" s="448"/>
      <c r="L112" s="448">
        <v>13</v>
      </c>
      <c r="M112" s="810">
        <v>0.96760000000000002</v>
      </c>
      <c r="N112" s="448">
        <v>2</v>
      </c>
      <c r="O112" s="448">
        <v>-3</v>
      </c>
      <c r="P112" s="580"/>
    </row>
    <row r="113" spans="2:16" x14ac:dyDescent="0.3">
      <c r="B113" s="1023"/>
      <c r="C113" s="209" t="s">
        <v>1177</v>
      </c>
      <c r="D113" s="448">
        <v>17</v>
      </c>
      <c r="E113" s="448">
        <v>0</v>
      </c>
      <c r="F113" s="805">
        <v>0.28539999999999999</v>
      </c>
      <c r="G113" s="448">
        <v>17</v>
      </c>
      <c r="H113" s="805">
        <v>1</v>
      </c>
      <c r="I113" s="448">
        <v>381</v>
      </c>
      <c r="J113" s="910">
        <v>0.46050000000000002</v>
      </c>
      <c r="K113" s="448"/>
      <c r="L113" s="448">
        <v>37</v>
      </c>
      <c r="M113" s="810">
        <v>2.1861999999999999</v>
      </c>
      <c r="N113" s="448">
        <v>5</v>
      </c>
      <c r="O113" s="448">
        <v>-8</v>
      </c>
      <c r="P113" s="580"/>
    </row>
    <row r="114" spans="2:16" x14ac:dyDescent="0.3">
      <c r="B114" s="1024"/>
      <c r="C114" s="652" t="s">
        <v>1178</v>
      </c>
      <c r="D114" s="653">
        <v>2253</v>
      </c>
      <c r="E114" s="653">
        <v>197</v>
      </c>
      <c r="F114" s="806">
        <v>0.88759999999999994</v>
      </c>
      <c r="G114" s="653">
        <v>2415</v>
      </c>
      <c r="H114" s="806">
        <v>1.66E-2</v>
      </c>
      <c r="I114" s="653">
        <v>28102</v>
      </c>
      <c r="J114" s="806">
        <v>0.27989999999999998</v>
      </c>
      <c r="K114" s="653"/>
      <c r="L114" s="653">
        <v>577</v>
      </c>
      <c r="M114" s="811">
        <v>0.2389</v>
      </c>
      <c r="N114" s="653">
        <v>12</v>
      </c>
      <c r="O114" s="653">
        <v>-19</v>
      </c>
      <c r="P114" s="580"/>
    </row>
    <row r="115" spans="2:16" ht="36.75" customHeight="1" x14ac:dyDescent="0.3">
      <c r="B115" s="1021" t="s">
        <v>1184</v>
      </c>
      <c r="C115" s="1021"/>
      <c r="D115" s="651">
        <v>7984</v>
      </c>
      <c r="E115" s="651">
        <v>1008</v>
      </c>
      <c r="F115" s="821">
        <v>0.38600000000000001</v>
      </c>
      <c r="G115" s="651">
        <v>8333</v>
      </c>
      <c r="H115" s="808">
        <v>1.9400000000000001E-2</v>
      </c>
      <c r="I115" s="651">
        <v>189247</v>
      </c>
      <c r="J115" s="808">
        <v>0.1736</v>
      </c>
      <c r="K115" s="783">
        <v>2.5</v>
      </c>
      <c r="L115" s="651">
        <v>1345</v>
      </c>
      <c r="M115" s="807">
        <v>0.16139999999999999</v>
      </c>
      <c r="N115" s="651">
        <v>31</v>
      </c>
      <c r="O115" s="651">
        <v>-41</v>
      </c>
    </row>
  </sheetData>
  <mergeCells count="8">
    <mergeCell ref="B5:B6"/>
    <mergeCell ref="B115:C115"/>
    <mergeCell ref="B7:B24"/>
    <mergeCell ref="B25:B42"/>
    <mergeCell ref="B43:B60"/>
    <mergeCell ref="B61:B78"/>
    <mergeCell ref="B79:B96"/>
    <mergeCell ref="B97:B114"/>
  </mergeCells>
  <pageMargins left="0.7" right="0.7" top="0.78740157499999996" bottom="0.78740157499999996" header="0.3" footer="0.3"/>
  <pageSetup paperSize="9" scale="10" orientation="landscape" r:id="rId1"/>
  <colBreaks count="1" manualBreakCount="1">
    <brk id="19"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4F65F-D5FB-4577-875A-7003B485F12D}">
  <sheetPr codeName="Tabelle31">
    <tabColor rgb="FFB1D7CD"/>
  </sheetPr>
  <dimension ref="B2:O61"/>
  <sheetViews>
    <sheetView showGridLines="0" zoomScaleNormal="100" workbookViewId="0">
      <pane ySplit="6" topLeftCell="A61" activePane="bottomLeft" state="frozen"/>
      <selection pane="bottomLeft" activeCell="D61" sqref="D61:E61"/>
    </sheetView>
  </sheetViews>
  <sheetFormatPr baseColWidth="10" defaultColWidth="11.5703125" defaultRowHeight="16.5" x14ac:dyDescent="0.3"/>
  <cols>
    <col min="1" max="1" width="5.7109375" style="106" customWidth="1"/>
    <col min="2" max="2" width="18.28515625" style="106" customWidth="1"/>
    <col min="3" max="3" width="19.7109375" style="106" customWidth="1"/>
    <col min="4" max="4" width="19" style="106" customWidth="1"/>
    <col min="5" max="5" width="19.7109375" style="106" customWidth="1"/>
    <col min="6" max="7" width="13.5703125" style="106" customWidth="1"/>
    <col min="8" max="8" width="19.7109375" style="106" customWidth="1"/>
    <col min="9" max="9" width="13.5703125" style="106" customWidth="1"/>
    <col min="10" max="13" width="19.7109375" style="106" customWidth="1"/>
    <col min="14" max="14" width="13.5703125" style="106" customWidth="1"/>
    <col min="15" max="15" width="16.140625" style="106" customWidth="1"/>
    <col min="16" max="16" width="11.5703125" style="106"/>
    <col min="17" max="17" width="22.5703125" style="106" customWidth="1"/>
    <col min="18" max="18" width="32.7109375" style="106" customWidth="1"/>
    <col min="19" max="16384" width="11.5703125" style="106"/>
  </cols>
  <sheetData>
    <row r="2" spans="2:15" x14ac:dyDescent="0.3">
      <c r="B2" s="192" t="s">
        <v>1185</v>
      </c>
      <c r="N2" s="580"/>
    </row>
    <row r="3" spans="2:15" x14ac:dyDescent="0.3">
      <c r="B3" s="1" t="str">
        <f>Stichtag &amp; Einheit_Mio</f>
        <v>31.12.2023 - in Mio. €</v>
      </c>
    </row>
    <row r="4" spans="2:15" x14ac:dyDescent="0.3">
      <c r="B4" s="192"/>
    </row>
    <row r="5" spans="2:15" s="197" customFormat="1" ht="82.5" x14ac:dyDescent="0.25">
      <c r="B5" s="1020" t="s">
        <v>1186</v>
      </c>
      <c r="C5" s="197" t="s">
        <v>1147</v>
      </c>
      <c r="D5" s="197" t="s">
        <v>1148</v>
      </c>
      <c r="E5" s="197" t="s">
        <v>1149</v>
      </c>
      <c r="F5" s="197" t="s">
        <v>1150</v>
      </c>
      <c r="G5" s="197" t="s">
        <v>1151</v>
      </c>
      <c r="H5" s="197" t="s">
        <v>1152</v>
      </c>
      <c r="I5" s="197" t="s">
        <v>1153</v>
      </c>
      <c r="J5" s="197" t="s">
        <v>1154</v>
      </c>
      <c r="K5" s="197" t="s">
        <v>1155</v>
      </c>
      <c r="L5" s="197" t="s">
        <v>1156</v>
      </c>
      <c r="M5" s="197" t="s">
        <v>1157</v>
      </c>
      <c r="N5" s="197" t="s">
        <v>1158</v>
      </c>
      <c r="O5" s="197" t="s">
        <v>1159</v>
      </c>
    </row>
    <row r="6" spans="2:15" s="196" customFormat="1" x14ac:dyDescent="0.25">
      <c r="B6" s="1025"/>
      <c r="C6" s="444" t="s">
        <v>153</v>
      </c>
      <c r="D6" s="444" t="s">
        <v>154</v>
      </c>
      <c r="E6" s="444" t="s">
        <v>155</v>
      </c>
      <c r="F6" s="444" t="s">
        <v>191</v>
      </c>
      <c r="G6" s="444" t="s">
        <v>192</v>
      </c>
      <c r="H6" s="444" t="s">
        <v>253</v>
      </c>
      <c r="I6" s="444" t="s">
        <v>254</v>
      </c>
      <c r="J6" s="444" t="s">
        <v>960</v>
      </c>
      <c r="K6" s="444" t="s">
        <v>961</v>
      </c>
      <c r="L6" s="444" t="s">
        <v>962</v>
      </c>
      <c r="M6" s="444" t="s">
        <v>963</v>
      </c>
      <c r="N6" s="444" t="s">
        <v>964</v>
      </c>
      <c r="O6" s="444" t="s">
        <v>965</v>
      </c>
    </row>
    <row r="7" spans="2:15" s="580" customFormat="1" x14ac:dyDescent="0.3">
      <c r="B7" s="1022" t="s">
        <v>1110</v>
      </c>
      <c r="C7" s="647" t="s">
        <v>1161</v>
      </c>
      <c r="D7" s="422">
        <v>3192</v>
      </c>
      <c r="E7" s="648">
        <v>11</v>
      </c>
      <c r="F7" s="815">
        <v>0.92059999999999997</v>
      </c>
      <c r="G7" s="648">
        <v>3190</v>
      </c>
      <c r="H7" s="815">
        <v>5.9999999999999995E-4</v>
      </c>
      <c r="I7" s="648">
        <v>62</v>
      </c>
      <c r="J7" s="815">
        <v>0.15840000000000001</v>
      </c>
      <c r="K7" s="648"/>
      <c r="L7" s="648">
        <v>326</v>
      </c>
      <c r="M7" s="817">
        <v>0.1021</v>
      </c>
      <c r="N7" s="648">
        <v>0</v>
      </c>
      <c r="O7" s="648">
        <v>0</v>
      </c>
    </row>
    <row r="8" spans="2:15" s="580" customFormat="1" x14ac:dyDescent="0.3">
      <c r="B8" s="1023"/>
      <c r="C8" s="655" t="s">
        <v>1162</v>
      </c>
      <c r="D8" s="448">
        <v>2963</v>
      </c>
      <c r="E8" s="448">
        <v>1</v>
      </c>
      <c r="F8" s="816">
        <v>0.2</v>
      </c>
      <c r="G8" s="448">
        <v>2951</v>
      </c>
      <c r="H8" s="816">
        <v>5.9999999999999995E-4</v>
      </c>
      <c r="I8" s="448">
        <v>53</v>
      </c>
      <c r="J8" s="816">
        <v>0.15670000000000001</v>
      </c>
      <c r="K8" s="448"/>
      <c r="L8" s="448">
        <v>284</v>
      </c>
      <c r="M8" s="818">
        <v>9.6299999999999997E-2</v>
      </c>
      <c r="N8" s="448">
        <v>0</v>
      </c>
      <c r="O8" s="448">
        <v>0</v>
      </c>
    </row>
    <row r="9" spans="2:15" s="580" customFormat="1" x14ac:dyDescent="0.3">
      <c r="B9" s="1023"/>
      <c r="C9" s="655" t="s">
        <v>1163</v>
      </c>
      <c r="D9" s="448">
        <v>229</v>
      </c>
      <c r="E9" s="448">
        <v>10</v>
      </c>
      <c r="F9" s="816">
        <v>1</v>
      </c>
      <c r="G9" s="448">
        <v>239</v>
      </c>
      <c r="H9" s="816">
        <v>1.1999999999999999E-3</v>
      </c>
      <c r="I9" s="448">
        <v>9</v>
      </c>
      <c r="J9" s="816">
        <v>0.18010000000000001</v>
      </c>
      <c r="K9" s="448"/>
      <c r="L9" s="448">
        <v>41</v>
      </c>
      <c r="M9" s="818">
        <v>0.1734</v>
      </c>
      <c r="N9" s="448">
        <v>0</v>
      </c>
      <c r="O9" s="448">
        <v>0</v>
      </c>
    </row>
    <row r="10" spans="2:15" s="580" customFormat="1" x14ac:dyDescent="0.3">
      <c r="B10" s="1023"/>
      <c r="C10" s="209" t="s">
        <v>1164</v>
      </c>
      <c r="D10" s="448">
        <v>39</v>
      </c>
      <c r="E10" s="448">
        <v>0</v>
      </c>
      <c r="F10" s="816">
        <v>0</v>
      </c>
      <c r="G10" s="448">
        <v>42</v>
      </c>
      <c r="H10" s="816">
        <v>2E-3</v>
      </c>
      <c r="I10" s="448">
        <v>4</v>
      </c>
      <c r="J10" s="816">
        <v>0.16850000000000001</v>
      </c>
      <c r="K10" s="448"/>
      <c r="L10" s="448">
        <v>10</v>
      </c>
      <c r="M10" s="818">
        <v>0.23019999999999999</v>
      </c>
      <c r="N10" s="448">
        <v>0</v>
      </c>
      <c r="O10" s="448">
        <v>0</v>
      </c>
    </row>
    <row r="11" spans="2:15" s="580" customFormat="1" x14ac:dyDescent="0.3">
      <c r="B11" s="1023"/>
      <c r="C11" s="209" t="s">
        <v>1165</v>
      </c>
      <c r="D11" s="448">
        <v>0</v>
      </c>
      <c r="E11" s="448">
        <v>0</v>
      </c>
      <c r="F11" s="816">
        <v>0.2</v>
      </c>
      <c r="G11" s="448">
        <v>0</v>
      </c>
      <c r="H11" s="816">
        <v>4.3E-3</v>
      </c>
      <c r="I11" s="448">
        <v>2</v>
      </c>
      <c r="J11" s="816">
        <v>0.45</v>
      </c>
      <c r="K11" s="448"/>
      <c r="L11" s="448">
        <v>0</v>
      </c>
      <c r="M11" s="818">
        <v>0.90720000000000001</v>
      </c>
      <c r="N11" s="448">
        <v>0</v>
      </c>
      <c r="O11" s="448">
        <v>0</v>
      </c>
    </row>
    <row r="12" spans="2:15" s="580" customFormat="1" x14ac:dyDescent="0.3">
      <c r="B12" s="1023"/>
      <c r="C12" s="209" t="s">
        <v>1166</v>
      </c>
      <c r="D12" s="448">
        <v>0</v>
      </c>
      <c r="E12" s="448">
        <v>1</v>
      </c>
      <c r="F12" s="816">
        <v>0</v>
      </c>
      <c r="G12" s="448">
        <v>0</v>
      </c>
      <c r="H12" s="816">
        <v>6.0000000000000001E-3</v>
      </c>
      <c r="I12" s="448">
        <v>1</v>
      </c>
      <c r="J12" s="816">
        <v>0.45</v>
      </c>
      <c r="K12" s="448"/>
      <c r="L12" s="448">
        <v>0</v>
      </c>
      <c r="M12" s="818">
        <v>0.79979999999999996</v>
      </c>
      <c r="N12" s="448">
        <v>0</v>
      </c>
      <c r="O12" s="448">
        <v>0</v>
      </c>
    </row>
    <row r="13" spans="2:15" s="580" customFormat="1" x14ac:dyDescent="0.3">
      <c r="B13" s="1023"/>
      <c r="C13" s="209" t="s">
        <v>1167</v>
      </c>
      <c r="D13" s="448">
        <v>0</v>
      </c>
      <c r="E13" s="448">
        <v>0</v>
      </c>
      <c r="F13" s="816">
        <v>0</v>
      </c>
      <c r="G13" s="448">
        <v>0</v>
      </c>
      <c r="H13" s="816">
        <v>9.2999999999999992E-3</v>
      </c>
      <c r="I13" s="448">
        <v>1</v>
      </c>
      <c r="J13" s="816">
        <v>0.45</v>
      </c>
      <c r="K13" s="448"/>
      <c r="L13" s="448">
        <v>0</v>
      </c>
      <c r="M13" s="818">
        <v>1.222</v>
      </c>
      <c r="N13" s="448">
        <v>0</v>
      </c>
      <c r="O13" s="448">
        <v>0</v>
      </c>
    </row>
    <row r="14" spans="2:15" s="580" customFormat="1" x14ac:dyDescent="0.3">
      <c r="B14" s="1023"/>
      <c r="C14" s="655" t="s">
        <v>1168</v>
      </c>
      <c r="D14" s="448">
        <v>0</v>
      </c>
      <c r="E14" s="448">
        <v>0</v>
      </c>
      <c r="F14" s="816">
        <v>0</v>
      </c>
      <c r="G14" s="448">
        <v>0</v>
      </c>
      <c r="H14" s="816">
        <v>9.2999999999999992E-3</v>
      </c>
      <c r="I14" s="448">
        <v>1</v>
      </c>
      <c r="J14" s="816">
        <v>0.45</v>
      </c>
      <c r="K14" s="448"/>
      <c r="L14" s="448">
        <v>0</v>
      </c>
      <c r="M14" s="818">
        <v>1.222</v>
      </c>
      <c r="N14" s="448">
        <v>0</v>
      </c>
      <c r="O14" s="448">
        <v>0</v>
      </c>
    </row>
    <row r="15" spans="2:15" s="580" customFormat="1" x14ac:dyDescent="0.3">
      <c r="B15" s="1023"/>
      <c r="C15" s="655" t="s">
        <v>1169</v>
      </c>
      <c r="D15" s="448">
        <v>0</v>
      </c>
      <c r="E15" s="448">
        <v>0</v>
      </c>
      <c r="F15" s="816">
        <v>0</v>
      </c>
      <c r="G15" s="448">
        <v>0</v>
      </c>
      <c r="H15" s="816">
        <v>0</v>
      </c>
      <c r="I15" s="448">
        <v>0</v>
      </c>
      <c r="J15" s="816">
        <v>0</v>
      </c>
      <c r="K15" s="448"/>
      <c r="L15" s="448">
        <v>0</v>
      </c>
      <c r="M15" s="818"/>
      <c r="N15" s="448">
        <v>0</v>
      </c>
      <c r="O15" s="448">
        <v>0</v>
      </c>
    </row>
    <row r="16" spans="2:15" s="580" customFormat="1" x14ac:dyDescent="0.3">
      <c r="B16" s="1023"/>
      <c r="C16" s="209" t="s">
        <v>1170</v>
      </c>
      <c r="D16" s="448">
        <v>0</v>
      </c>
      <c r="E16" s="448">
        <v>0</v>
      </c>
      <c r="F16" s="816">
        <v>0</v>
      </c>
      <c r="G16" s="448">
        <v>0</v>
      </c>
      <c r="H16" s="816">
        <v>0</v>
      </c>
      <c r="I16" s="448">
        <v>0</v>
      </c>
      <c r="J16" s="816">
        <v>0</v>
      </c>
      <c r="K16" s="448"/>
      <c r="L16" s="448">
        <v>0</v>
      </c>
      <c r="M16" s="818"/>
      <c r="N16" s="448">
        <v>0</v>
      </c>
      <c r="O16" s="448">
        <v>0</v>
      </c>
    </row>
    <row r="17" spans="2:15" s="580" customFormat="1" x14ac:dyDescent="0.3">
      <c r="B17" s="1023"/>
      <c r="C17" s="655" t="s">
        <v>1171</v>
      </c>
      <c r="D17" s="448">
        <v>0</v>
      </c>
      <c r="E17" s="448">
        <v>0</v>
      </c>
      <c r="F17" s="816">
        <v>0</v>
      </c>
      <c r="G17" s="448">
        <v>0</v>
      </c>
      <c r="H17" s="816">
        <v>0</v>
      </c>
      <c r="I17" s="448">
        <v>0</v>
      </c>
      <c r="J17" s="816">
        <v>0</v>
      </c>
      <c r="K17" s="448"/>
      <c r="L17" s="448">
        <v>0</v>
      </c>
      <c r="M17" s="818"/>
      <c r="N17" s="448">
        <v>0</v>
      </c>
      <c r="O17" s="448">
        <v>0</v>
      </c>
    </row>
    <row r="18" spans="2:15" s="580" customFormat="1" x14ac:dyDescent="0.3">
      <c r="B18" s="1023"/>
      <c r="C18" s="655" t="s">
        <v>1172</v>
      </c>
      <c r="D18" s="448">
        <v>0</v>
      </c>
      <c r="E18" s="448">
        <v>0</v>
      </c>
      <c r="F18" s="816">
        <v>0</v>
      </c>
      <c r="G18" s="448">
        <v>0</v>
      </c>
      <c r="H18" s="816">
        <v>0</v>
      </c>
      <c r="I18" s="448">
        <v>0</v>
      </c>
      <c r="J18" s="816">
        <v>0</v>
      </c>
      <c r="K18" s="448"/>
      <c r="L18" s="448">
        <v>0</v>
      </c>
      <c r="M18" s="818"/>
      <c r="N18" s="448">
        <v>0</v>
      </c>
      <c r="O18" s="448">
        <v>0</v>
      </c>
    </row>
    <row r="19" spans="2:15" s="580" customFormat="1" x14ac:dyDescent="0.3">
      <c r="B19" s="1023"/>
      <c r="C19" s="209" t="s">
        <v>1173</v>
      </c>
      <c r="D19" s="448">
        <v>0</v>
      </c>
      <c r="E19" s="448">
        <v>0</v>
      </c>
      <c r="F19" s="816">
        <v>0</v>
      </c>
      <c r="G19" s="448">
        <v>0</v>
      </c>
      <c r="H19" s="816">
        <v>0</v>
      </c>
      <c r="I19" s="448">
        <v>0</v>
      </c>
      <c r="J19" s="816">
        <v>0</v>
      </c>
      <c r="K19" s="448"/>
      <c r="L19" s="448">
        <v>0</v>
      </c>
      <c r="M19" s="818"/>
      <c r="N19" s="448">
        <v>0</v>
      </c>
      <c r="O19" s="448">
        <v>0</v>
      </c>
    </row>
    <row r="20" spans="2:15" s="580" customFormat="1" x14ac:dyDescent="0.3">
      <c r="B20" s="1023"/>
      <c r="C20" s="655" t="s">
        <v>1174</v>
      </c>
      <c r="D20" s="448">
        <v>0</v>
      </c>
      <c r="E20" s="448">
        <v>0</v>
      </c>
      <c r="F20" s="816">
        <v>0</v>
      </c>
      <c r="G20" s="448">
        <v>0</v>
      </c>
      <c r="H20" s="816">
        <v>0</v>
      </c>
      <c r="I20" s="448">
        <v>0</v>
      </c>
      <c r="J20" s="816">
        <v>0</v>
      </c>
      <c r="K20" s="448"/>
      <c r="L20" s="448">
        <v>0</v>
      </c>
      <c r="M20" s="818"/>
      <c r="N20" s="448">
        <v>0</v>
      </c>
      <c r="O20" s="448">
        <v>0</v>
      </c>
    </row>
    <row r="21" spans="2:15" s="580" customFormat="1" x14ac:dyDescent="0.3">
      <c r="B21" s="1023"/>
      <c r="C21" s="655" t="s">
        <v>1175</v>
      </c>
      <c r="D21" s="448">
        <v>0</v>
      </c>
      <c r="E21" s="448">
        <v>0</v>
      </c>
      <c r="F21" s="816">
        <v>0</v>
      </c>
      <c r="G21" s="448">
        <v>0</v>
      </c>
      <c r="H21" s="816">
        <v>0</v>
      </c>
      <c r="I21" s="448">
        <v>0</v>
      </c>
      <c r="J21" s="816">
        <v>0</v>
      </c>
      <c r="K21" s="448"/>
      <c r="L21" s="448">
        <v>0</v>
      </c>
      <c r="M21" s="818"/>
      <c r="N21" s="448">
        <v>0</v>
      </c>
      <c r="O21" s="448">
        <v>0</v>
      </c>
    </row>
    <row r="22" spans="2:15" s="580" customFormat="1" x14ac:dyDescent="0.3">
      <c r="B22" s="1023"/>
      <c r="C22" s="655" t="s">
        <v>1176</v>
      </c>
      <c r="D22" s="448">
        <v>0</v>
      </c>
      <c r="E22" s="448">
        <v>0</v>
      </c>
      <c r="F22" s="816">
        <v>0</v>
      </c>
      <c r="G22" s="448">
        <v>0</v>
      </c>
      <c r="H22" s="816">
        <v>0</v>
      </c>
      <c r="I22" s="448">
        <v>0</v>
      </c>
      <c r="J22" s="816">
        <v>0</v>
      </c>
      <c r="K22" s="448"/>
      <c r="L22" s="448">
        <v>0</v>
      </c>
      <c r="M22" s="818"/>
      <c r="N22" s="448">
        <v>0</v>
      </c>
      <c r="O22" s="448">
        <v>0</v>
      </c>
    </row>
    <row r="23" spans="2:15" s="580" customFormat="1" x14ac:dyDescent="0.3">
      <c r="B23" s="1023"/>
      <c r="C23" s="209" t="s">
        <v>1177</v>
      </c>
      <c r="D23" s="448">
        <v>0</v>
      </c>
      <c r="E23" s="448">
        <v>0</v>
      </c>
      <c r="F23" s="816">
        <v>0</v>
      </c>
      <c r="G23" s="448">
        <v>0</v>
      </c>
      <c r="H23" s="816">
        <v>0</v>
      </c>
      <c r="I23" s="448">
        <v>0</v>
      </c>
      <c r="J23" s="816">
        <v>0</v>
      </c>
      <c r="K23" s="448"/>
      <c r="L23" s="448">
        <v>0</v>
      </c>
      <c r="M23" s="818"/>
      <c r="N23" s="448">
        <v>0</v>
      </c>
      <c r="O23" s="448">
        <v>0</v>
      </c>
    </row>
    <row r="24" spans="2:15" s="580" customFormat="1" ht="16.5" customHeight="1" x14ac:dyDescent="0.3">
      <c r="B24" s="1024"/>
      <c r="C24" s="652" t="s">
        <v>1178</v>
      </c>
      <c r="D24" s="653">
        <v>3231</v>
      </c>
      <c r="E24" s="653">
        <v>13</v>
      </c>
      <c r="F24" s="778">
        <v>0.82010000000000005</v>
      </c>
      <c r="G24" s="653">
        <v>3232</v>
      </c>
      <c r="H24" s="778">
        <v>5.9999999999999995E-4</v>
      </c>
      <c r="I24" s="653">
        <v>70</v>
      </c>
      <c r="J24" s="778">
        <v>0.15859999999999999</v>
      </c>
      <c r="K24" s="653"/>
      <c r="L24" s="653">
        <v>336</v>
      </c>
      <c r="M24" s="654">
        <v>0.1038</v>
      </c>
      <c r="N24" s="653">
        <v>0</v>
      </c>
      <c r="O24" s="653">
        <v>0</v>
      </c>
    </row>
    <row r="25" spans="2:15" s="580" customFormat="1" ht="16.5" customHeight="1" x14ac:dyDescent="0.3">
      <c r="B25" s="1022" t="s">
        <v>1187</v>
      </c>
      <c r="C25" s="647" t="s">
        <v>1161</v>
      </c>
      <c r="D25" s="422">
        <v>156</v>
      </c>
      <c r="E25" s="648">
        <v>104</v>
      </c>
      <c r="F25" s="649">
        <v>5.6300000000000003E-2</v>
      </c>
      <c r="G25" s="648">
        <v>112</v>
      </c>
      <c r="H25" s="649">
        <v>8.9999999999999998E-4</v>
      </c>
      <c r="I25" s="648">
        <v>269</v>
      </c>
      <c r="J25" s="649">
        <v>0.41439999999999999</v>
      </c>
      <c r="K25" s="648"/>
      <c r="L25" s="648">
        <v>19</v>
      </c>
      <c r="M25" s="817">
        <v>0.1711</v>
      </c>
      <c r="N25" s="648">
        <v>0</v>
      </c>
      <c r="O25" s="648">
        <v>0</v>
      </c>
    </row>
    <row r="26" spans="2:15" s="580" customFormat="1" x14ac:dyDescent="0.3">
      <c r="B26" s="1023"/>
      <c r="C26" s="655" t="s">
        <v>1162</v>
      </c>
      <c r="D26" s="448">
        <v>95</v>
      </c>
      <c r="E26" s="448">
        <v>46</v>
      </c>
      <c r="F26" s="650">
        <v>7.4499999999999997E-2</v>
      </c>
      <c r="G26" s="448">
        <v>56</v>
      </c>
      <c r="H26" s="650">
        <v>5.9999999999999995E-4</v>
      </c>
      <c r="I26" s="448">
        <v>131</v>
      </c>
      <c r="J26" s="816">
        <v>0.42</v>
      </c>
      <c r="K26" s="448"/>
      <c r="L26" s="448">
        <v>8</v>
      </c>
      <c r="M26" s="818">
        <v>0.14149999999999999</v>
      </c>
      <c r="N26" s="448">
        <v>0</v>
      </c>
      <c r="O26" s="448">
        <v>0</v>
      </c>
    </row>
    <row r="27" spans="2:15" x14ac:dyDescent="0.3">
      <c r="B27" s="1023"/>
      <c r="C27" s="655" t="s">
        <v>1163</v>
      </c>
      <c r="D27" s="448">
        <v>61</v>
      </c>
      <c r="E27" s="448">
        <v>58</v>
      </c>
      <c r="F27" s="650">
        <v>4.1799999999999997E-2</v>
      </c>
      <c r="G27" s="448">
        <v>55</v>
      </c>
      <c r="H27" s="650">
        <v>1.1999999999999999E-3</v>
      </c>
      <c r="I27" s="448">
        <v>138</v>
      </c>
      <c r="J27" s="816">
        <v>0.40870000000000001</v>
      </c>
      <c r="K27" s="448"/>
      <c r="L27" s="448">
        <v>11</v>
      </c>
      <c r="M27" s="818">
        <v>0.20130000000000001</v>
      </c>
      <c r="N27" s="448">
        <v>0</v>
      </c>
      <c r="O27" s="448">
        <v>0</v>
      </c>
    </row>
    <row r="28" spans="2:15" x14ac:dyDescent="0.3">
      <c r="B28" s="1023"/>
      <c r="C28" s="209" t="s">
        <v>1164</v>
      </c>
      <c r="D28" s="448">
        <v>78</v>
      </c>
      <c r="E28" s="448">
        <v>97</v>
      </c>
      <c r="F28" s="650">
        <v>8.7300000000000003E-2</v>
      </c>
      <c r="G28" s="448">
        <v>73</v>
      </c>
      <c r="H28" s="650">
        <v>2E-3</v>
      </c>
      <c r="I28" s="448">
        <v>176</v>
      </c>
      <c r="J28" s="816">
        <v>0.37490000000000001</v>
      </c>
      <c r="K28" s="448"/>
      <c r="L28" s="448">
        <v>20</v>
      </c>
      <c r="M28" s="818">
        <v>0.2707</v>
      </c>
      <c r="N28" s="448">
        <v>0</v>
      </c>
      <c r="O28" s="448">
        <v>0</v>
      </c>
    </row>
    <row r="29" spans="2:15" x14ac:dyDescent="0.3">
      <c r="B29" s="1023"/>
      <c r="C29" s="209" t="s">
        <v>1165</v>
      </c>
      <c r="D29" s="448">
        <v>64</v>
      </c>
      <c r="E29" s="448">
        <v>51</v>
      </c>
      <c r="F29" s="650">
        <v>9.2100000000000001E-2</v>
      </c>
      <c r="G29" s="448">
        <v>52</v>
      </c>
      <c r="H29" s="650">
        <v>3.5000000000000001E-3</v>
      </c>
      <c r="I29" s="448">
        <v>167</v>
      </c>
      <c r="J29" s="816">
        <v>0.42720000000000002</v>
      </c>
      <c r="K29" s="448"/>
      <c r="L29" s="448">
        <v>21</v>
      </c>
      <c r="M29" s="818">
        <v>0.40500000000000003</v>
      </c>
      <c r="N29" s="448">
        <v>0</v>
      </c>
      <c r="O29" s="448">
        <v>0</v>
      </c>
    </row>
    <row r="30" spans="2:15" x14ac:dyDescent="0.3">
      <c r="B30" s="1023"/>
      <c r="C30" s="209" t="s">
        <v>1166</v>
      </c>
      <c r="D30" s="448">
        <v>49</v>
      </c>
      <c r="E30" s="448">
        <v>47</v>
      </c>
      <c r="F30" s="816">
        <v>0.1203</v>
      </c>
      <c r="G30" s="448">
        <v>45</v>
      </c>
      <c r="H30" s="650">
        <v>6.4000000000000003E-3</v>
      </c>
      <c r="I30" s="448">
        <v>170</v>
      </c>
      <c r="J30" s="816">
        <v>0.41039999999999999</v>
      </c>
      <c r="K30" s="448"/>
      <c r="L30" s="448">
        <v>22</v>
      </c>
      <c r="M30" s="818">
        <v>0.48480000000000001</v>
      </c>
      <c r="N30" s="448">
        <v>0</v>
      </c>
      <c r="O30" s="448">
        <v>0</v>
      </c>
    </row>
    <row r="31" spans="2:15" x14ac:dyDescent="0.3">
      <c r="B31" s="1023"/>
      <c r="C31" s="209" t="s">
        <v>1167</v>
      </c>
      <c r="D31" s="448">
        <v>216</v>
      </c>
      <c r="E31" s="448">
        <v>48</v>
      </c>
      <c r="F31" s="816">
        <v>0.2122</v>
      </c>
      <c r="G31" s="448">
        <v>196</v>
      </c>
      <c r="H31" s="650">
        <v>1.6299999999999999E-2</v>
      </c>
      <c r="I31" s="448">
        <v>230</v>
      </c>
      <c r="J31" s="816">
        <v>0.43440000000000001</v>
      </c>
      <c r="K31" s="448"/>
      <c r="L31" s="448">
        <v>138</v>
      </c>
      <c r="M31" s="818">
        <v>0.70409999999999995</v>
      </c>
      <c r="N31" s="448">
        <v>1</v>
      </c>
      <c r="O31" s="448">
        <v>-1</v>
      </c>
    </row>
    <row r="32" spans="2:15" x14ac:dyDescent="0.3">
      <c r="B32" s="1023"/>
      <c r="C32" s="655" t="s">
        <v>1168</v>
      </c>
      <c r="D32" s="448">
        <v>105</v>
      </c>
      <c r="E32" s="448">
        <v>31</v>
      </c>
      <c r="F32" s="816">
        <v>0.22620000000000001</v>
      </c>
      <c r="G32" s="448">
        <v>101</v>
      </c>
      <c r="H32" s="650">
        <v>1.24E-2</v>
      </c>
      <c r="I32" s="448">
        <v>126</v>
      </c>
      <c r="J32" s="816">
        <v>0.43180000000000002</v>
      </c>
      <c r="K32" s="448"/>
      <c r="L32" s="448">
        <v>66</v>
      </c>
      <c r="M32" s="818">
        <v>0.64829999999999999</v>
      </c>
      <c r="N32" s="448">
        <v>0</v>
      </c>
      <c r="O32" s="448">
        <v>0</v>
      </c>
    </row>
    <row r="33" spans="2:15" x14ac:dyDescent="0.3">
      <c r="B33" s="1023"/>
      <c r="C33" s="655" t="s">
        <v>1169</v>
      </c>
      <c r="D33" s="448">
        <v>110</v>
      </c>
      <c r="E33" s="448">
        <v>16</v>
      </c>
      <c r="F33" s="816">
        <v>0.1852</v>
      </c>
      <c r="G33" s="448">
        <v>95</v>
      </c>
      <c r="H33" s="650">
        <v>2.06E-2</v>
      </c>
      <c r="I33" s="448">
        <v>104</v>
      </c>
      <c r="J33" s="816">
        <v>0.43719999999999998</v>
      </c>
      <c r="K33" s="448"/>
      <c r="L33" s="448">
        <v>72</v>
      </c>
      <c r="M33" s="818">
        <v>0.76390000000000002</v>
      </c>
      <c r="N33" s="448">
        <v>1</v>
      </c>
      <c r="O33" s="448">
        <v>0</v>
      </c>
    </row>
    <row r="34" spans="2:15" x14ac:dyDescent="0.3">
      <c r="B34" s="1023"/>
      <c r="C34" s="209" t="s">
        <v>1170</v>
      </c>
      <c r="D34" s="448">
        <v>44</v>
      </c>
      <c r="E34" s="448">
        <v>4</v>
      </c>
      <c r="F34" s="816">
        <v>0.23169999999999999</v>
      </c>
      <c r="G34" s="448">
        <v>35</v>
      </c>
      <c r="H34" s="650">
        <v>4.8599999999999997E-2</v>
      </c>
      <c r="I34" s="448">
        <v>57</v>
      </c>
      <c r="J34" s="816">
        <v>0.43290000000000001</v>
      </c>
      <c r="K34" s="448"/>
      <c r="L34" s="448">
        <v>33</v>
      </c>
      <c r="M34" s="818">
        <v>0.95389999999999997</v>
      </c>
      <c r="N34" s="448">
        <v>1</v>
      </c>
      <c r="O34" s="448">
        <v>-1</v>
      </c>
    </row>
    <row r="35" spans="2:15" x14ac:dyDescent="0.3">
      <c r="B35" s="1023"/>
      <c r="C35" s="655" t="s">
        <v>1171</v>
      </c>
      <c r="D35" s="448">
        <v>26</v>
      </c>
      <c r="E35" s="448">
        <v>3</v>
      </c>
      <c r="F35" s="816">
        <v>0.27689999999999998</v>
      </c>
      <c r="G35" s="448">
        <v>23</v>
      </c>
      <c r="H35" s="650">
        <v>3.7999999999999999E-2</v>
      </c>
      <c r="I35" s="448">
        <v>41</v>
      </c>
      <c r="J35" s="816">
        <v>0.43930000000000002</v>
      </c>
      <c r="K35" s="448"/>
      <c r="L35" s="448">
        <v>21</v>
      </c>
      <c r="M35" s="818">
        <v>0.91930000000000001</v>
      </c>
      <c r="N35" s="448">
        <v>0</v>
      </c>
      <c r="O35" s="448">
        <v>0</v>
      </c>
    </row>
    <row r="36" spans="2:15" x14ac:dyDescent="0.3">
      <c r="B36" s="1023"/>
      <c r="C36" s="655" t="s">
        <v>1172</v>
      </c>
      <c r="D36" s="448">
        <v>18</v>
      </c>
      <c r="E36" s="448">
        <v>1</v>
      </c>
      <c r="F36" s="816">
        <v>0</v>
      </c>
      <c r="G36" s="448">
        <v>12</v>
      </c>
      <c r="H36" s="650">
        <v>6.8699999999999997E-2</v>
      </c>
      <c r="I36" s="448">
        <v>16</v>
      </c>
      <c r="J36" s="816">
        <v>0.42080000000000001</v>
      </c>
      <c r="K36" s="448"/>
      <c r="L36" s="448">
        <v>12</v>
      </c>
      <c r="M36" s="818">
        <v>1.0195000000000001</v>
      </c>
      <c r="N36" s="448">
        <v>0</v>
      </c>
      <c r="O36" s="448">
        <v>0</v>
      </c>
    </row>
    <row r="37" spans="2:15" x14ac:dyDescent="0.3">
      <c r="B37" s="1023"/>
      <c r="C37" s="209" t="s">
        <v>1173</v>
      </c>
      <c r="D37" s="448">
        <v>18</v>
      </c>
      <c r="E37" s="448">
        <v>4</v>
      </c>
      <c r="F37" s="816">
        <v>0.1603</v>
      </c>
      <c r="G37" s="448">
        <v>17</v>
      </c>
      <c r="H37" s="816">
        <v>0.2288</v>
      </c>
      <c r="I37" s="448">
        <v>16</v>
      </c>
      <c r="J37" s="816">
        <v>0.42280000000000001</v>
      </c>
      <c r="K37" s="448"/>
      <c r="L37" s="448">
        <v>23</v>
      </c>
      <c r="M37" s="818">
        <v>1.3658999999999999</v>
      </c>
      <c r="N37" s="448">
        <v>1</v>
      </c>
      <c r="O37" s="448">
        <v>-2</v>
      </c>
    </row>
    <row r="38" spans="2:15" x14ac:dyDescent="0.3">
      <c r="B38" s="1023"/>
      <c r="C38" s="655" t="s">
        <v>1174</v>
      </c>
      <c r="D38" s="448">
        <v>10</v>
      </c>
      <c r="E38" s="448">
        <v>4</v>
      </c>
      <c r="F38" s="816">
        <v>0.18099999999999999</v>
      </c>
      <c r="G38" s="448">
        <v>9</v>
      </c>
      <c r="H38" s="816">
        <v>0.1351</v>
      </c>
      <c r="I38" s="448">
        <v>13</v>
      </c>
      <c r="J38" s="816">
        <v>0.41889999999999999</v>
      </c>
      <c r="K38" s="448"/>
      <c r="L38" s="448">
        <v>10</v>
      </c>
      <c r="M38" s="818">
        <v>1.1676</v>
      </c>
      <c r="N38" s="448">
        <v>0</v>
      </c>
      <c r="O38" s="448">
        <v>-1</v>
      </c>
    </row>
    <row r="39" spans="2:15" x14ac:dyDescent="0.3">
      <c r="B39" s="1023"/>
      <c r="C39" s="655" t="s">
        <v>1175</v>
      </c>
      <c r="D39" s="448">
        <v>0</v>
      </c>
      <c r="E39" s="448">
        <v>0</v>
      </c>
      <c r="F39" s="816">
        <v>0</v>
      </c>
      <c r="G39" s="448">
        <v>0</v>
      </c>
      <c r="H39" s="816">
        <v>0</v>
      </c>
      <c r="I39" s="448">
        <v>0</v>
      </c>
      <c r="J39" s="816">
        <v>0</v>
      </c>
      <c r="K39" s="448"/>
      <c r="L39" s="448">
        <v>0</v>
      </c>
      <c r="M39" s="818"/>
      <c r="N39" s="448">
        <v>0</v>
      </c>
      <c r="O39" s="448">
        <v>0</v>
      </c>
    </row>
    <row r="40" spans="2:15" x14ac:dyDescent="0.3">
      <c r="B40" s="1023"/>
      <c r="C40" s="655" t="s">
        <v>1176</v>
      </c>
      <c r="D40" s="448">
        <v>9</v>
      </c>
      <c r="E40" s="448">
        <v>1</v>
      </c>
      <c r="F40" s="816">
        <v>0</v>
      </c>
      <c r="G40" s="448">
        <v>9</v>
      </c>
      <c r="H40" s="816">
        <v>0.32140000000000002</v>
      </c>
      <c r="I40" s="448">
        <v>3</v>
      </c>
      <c r="J40" s="816">
        <v>0.42659999999999998</v>
      </c>
      <c r="K40" s="448"/>
      <c r="L40" s="448">
        <v>13</v>
      </c>
      <c r="M40" s="818">
        <v>1.5621</v>
      </c>
      <c r="N40" s="448">
        <v>1</v>
      </c>
      <c r="O40" s="448">
        <v>-1</v>
      </c>
    </row>
    <row r="41" spans="2:15" x14ac:dyDescent="0.3">
      <c r="B41" s="1023"/>
      <c r="C41" s="209" t="s">
        <v>1177</v>
      </c>
      <c r="D41" s="448">
        <v>17</v>
      </c>
      <c r="E41" s="448">
        <v>4</v>
      </c>
      <c r="F41" s="816">
        <v>0.34060000000000001</v>
      </c>
      <c r="G41" s="448">
        <v>14</v>
      </c>
      <c r="H41" s="816">
        <v>1</v>
      </c>
      <c r="I41" s="448">
        <v>39</v>
      </c>
      <c r="J41" s="816">
        <v>0.39639999999999997</v>
      </c>
      <c r="K41" s="448"/>
      <c r="L41" s="448">
        <v>1</v>
      </c>
      <c r="M41" s="818">
        <v>6.2399999999999997E-2</v>
      </c>
      <c r="N41" s="448">
        <v>5</v>
      </c>
      <c r="O41" s="448">
        <v>-9</v>
      </c>
    </row>
    <row r="42" spans="2:15" x14ac:dyDescent="0.3">
      <c r="B42" s="1024"/>
      <c r="C42" s="652" t="s">
        <v>1178</v>
      </c>
      <c r="D42" s="653">
        <v>642</v>
      </c>
      <c r="E42" s="653">
        <v>359</v>
      </c>
      <c r="F42" s="819">
        <v>0.10489999999999999</v>
      </c>
      <c r="G42" s="653">
        <v>544</v>
      </c>
      <c r="H42" s="778">
        <v>4.36E-2</v>
      </c>
      <c r="I42" s="653">
        <v>1124</v>
      </c>
      <c r="J42" s="819">
        <v>0.41820000000000002</v>
      </c>
      <c r="K42" s="653"/>
      <c r="L42" s="653">
        <v>278</v>
      </c>
      <c r="M42" s="820">
        <v>0.5101</v>
      </c>
      <c r="N42" s="653">
        <v>8</v>
      </c>
      <c r="O42" s="653">
        <v>-13</v>
      </c>
    </row>
    <row r="43" spans="2:15" ht="16.5" customHeight="1" x14ac:dyDescent="0.3">
      <c r="B43" s="1022" t="s">
        <v>1160</v>
      </c>
      <c r="C43" s="647" t="s">
        <v>1161</v>
      </c>
      <c r="D43" s="422">
        <v>805</v>
      </c>
      <c r="E43" s="648">
        <v>714</v>
      </c>
      <c r="F43" s="815">
        <v>0.17019999999999999</v>
      </c>
      <c r="G43" s="648">
        <v>882</v>
      </c>
      <c r="H43" s="649">
        <v>6.9999999999999999E-4</v>
      </c>
      <c r="I43" s="648">
        <v>896</v>
      </c>
      <c r="J43" s="815">
        <v>0.43990000000000001</v>
      </c>
      <c r="K43" s="648"/>
      <c r="L43" s="648">
        <v>221</v>
      </c>
      <c r="M43" s="817">
        <v>0.25090000000000001</v>
      </c>
      <c r="N43" s="648">
        <v>0</v>
      </c>
      <c r="O43" s="648">
        <v>-1</v>
      </c>
    </row>
    <row r="44" spans="2:15" x14ac:dyDescent="0.3">
      <c r="B44" s="1023"/>
      <c r="C44" s="655" t="s">
        <v>1162</v>
      </c>
      <c r="D44" s="448">
        <v>632</v>
      </c>
      <c r="E44" s="448">
        <v>522</v>
      </c>
      <c r="F44" s="816">
        <v>0.2011</v>
      </c>
      <c r="G44" s="448">
        <v>689</v>
      </c>
      <c r="H44" s="650">
        <v>1.1999999999999999E-3</v>
      </c>
      <c r="I44" s="448">
        <v>599</v>
      </c>
      <c r="J44" s="816">
        <v>0.44400000000000001</v>
      </c>
      <c r="K44" s="448"/>
      <c r="L44" s="448">
        <v>157</v>
      </c>
      <c r="M44" s="818">
        <v>0.22850000000000001</v>
      </c>
      <c r="N44" s="448">
        <v>0</v>
      </c>
      <c r="O44" s="448">
        <v>-1</v>
      </c>
    </row>
    <row r="45" spans="2:15" x14ac:dyDescent="0.3">
      <c r="B45" s="1023"/>
      <c r="C45" s="655" t="s">
        <v>1163</v>
      </c>
      <c r="D45" s="448">
        <v>173</v>
      </c>
      <c r="E45" s="448">
        <v>192</v>
      </c>
      <c r="F45" s="816">
        <v>8.6300000000000002E-2</v>
      </c>
      <c r="G45" s="448">
        <v>193</v>
      </c>
      <c r="H45" s="650">
        <v>1.1999999999999999E-3</v>
      </c>
      <c r="I45" s="448">
        <v>297</v>
      </c>
      <c r="J45" s="816">
        <v>0.42509999999999998</v>
      </c>
      <c r="K45" s="448"/>
      <c r="L45" s="448">
        <v>64</v>
      </c>
      <c r="M45" s="818">
        <v>0.33090000000000003</v>
      </c>
      <c r="N45" s="448">
        <v>0</v>
      </c>
      <c r="O45" s="448">
        <v>0</v>
      </c>
    </row>
    <row r="46" spans="2:15" x14ac:dyDescent="0.3">
      <c r="B46" s="1023"/>
      <c r="C46" s="209" t="s">
        <v>1164</v>
      </c>
      <c r="D46" s="448">
        <v>415</v>
      </c>
      <c r="E46" s="448">
        <v>236</v>
      </c>
      <c r="F46" s="816">
        <v>0.2321</v>
      </c>
      <c r="G46" s="448">
        <v>451</v>
      </c>
      <c r="H46" s="650">
        <v>1.9E-3</v>
      </c>
      <c r="I46" s="448">
        <v>336</v>
      </c>
      <c r="J46" s="816">
        <v>0.434</v>
      </c>
      <c r="K46" s="448"/>
      <c r="L46" s="448">
        <v>196</v>
      </c>
      <c r="M46" s="818">
        <v>0.43430000000000002</v>
      </c>
      <c r="N46" s="448">
        <v>0</v>
      </c>
      <c r="O46" s="448">
        <v>-1</v>
      </c>
    </row>
    <row r="47" spans="2:15" x14ac:dyDescent="0.3">
      <c r="B47" s="1023"/>
      <c r="C47" s="209" t="s">
        <v>1165</v>
      </c>
      <c r="D47" s="448">
        <v>669</v>
      </c>
      <c r="E47" s="448">
        <v>345</v>
      </c>
      <c r="F47" s="816">
        <v>0.31719999999999998</v>
      </c>
      <c r="G47" s="448">
        <v>659</v>
      </c>
      <c r="H47" s="650">
        <v>3.5000000000000001E-3</v>
      </c>
      <c r="I47" s="448">
        <v>432</v>
      </c>
      <c r="J47" s="816">
        <v>0.43630000000000002</v>
      </c>
      <c r="K47" s="448"/>
      <c r="L47" s="448">
        <v>393</v>
      </c>
      <c r="M47" s="818">
        <v>0.5968</v>
      </c>
      <c r="N47" s="448">
        <v>1</v>
      </c>
      <c r="O47" s="448">
        <v>-1</v>
      </c>
    </row>
    <row r="48" spans="2:15" x14ac:dyDescent="0.3">
      <c r="B48" s="1023"/>
      <c r="C48" s="209" t="s">
        <v>1166</v>
      </c>
      <c r="D48" s="448">
        <v>291</v>
      </c>
      <c r="E48" s="448">
        <v>116</v>
      </c>
      <c r="F48" s="816">
        <v>0.13880000000000001</v>
      </c>
      <c r="G48" s="448">
        <v>263</v>
      </c>
      <c r="H48" s="650">
        <v>6.1999999999999998E-3</v>
      </c>
      <c r="I48" s="448">
        <v>277</v>
      </c>
      <c r="J48" s="816">
        <v>0.42680000000000001</v>
      </c>
      <c r="K48" s="448"/>
      <c r="L48" s="448">
        <v>195</v>
      </c>
      <c r="M48" s="818">
        <v>0.74209999999999998</v>
      </c>
      <c r="N48" s="448">
        <v>1</v>
      </c>
      <c r="O48" s="448">
        <v>-1</v>
      </c>
    </row>
    <row r="49" spans="2:15" x14ac:dyDescent="0.3">
      <c r="B49" s="1023"/>
      <c r="C49" s="209" t="s">
        <v>1167</v>
      </c>
      <c r="D49" s="448">
        <v>451</v>
      </c>
      <c r="E49" s="448">
        <v>180</v>
      </c>
      <c r="F49" s="816">
        <v>0.36259999999999998</v>
      </c>
      <c r="G49" s="448">
        <v>362</v>
      </c>
      <c r="H49" s="650">
        <v>1.5100000000000001E-2</v>
      </c>
      <c r="I49" s="448">
        <v>426</v>
      </c>
      <c r="J49" s="816">
        <v>0.43580000000000002</v>
      </c>
      <c r="K49" s="448"/>
      <c r="L49" s="448">
        <v>375</v>
      </c>
      <c r="M49" s="818">
        <v>1.0357000000000001</v>
      </c>
      <c r="N49" s="448">
        <v>2</v>
      </c>
      <c r="O49" s="448">
        <v>-3</v>
      </c>
    </row>
    <row r="50" spans="2:15" x14ac:dyDescent="0.3">
      <c r="B50" s="1023"/>
      <c r="C50" s="655" t="s">
        <v>1168</v>
      </c>
      <c r="D50" s="448">
        <v>306</v>
      </c>
      <c r="E50" s="448">
        <v>135</v>
      </c>
      <c r="F50" s="816">
        <v>0.29680000000000001</v>
      </c>
      <c r="G50" s="448">
        <v>226</v>
      </c>
      <c r="H50" s="650">
        <v>1.18E-2</v>
      </c>
      <c r="I50" s="448">
        <v>297</v>
      </c>
      <c r="J50" s="816">
        <v>0.43309999999999998</v>
      </c>
      <c r="K50" s="448"/>
      <c r="L50" s="448">
        <v>216</v>
      </c>
      <c r="M50" s="818">
        <v>0.95569999999999999</v>
      </c>
      <c r="N50" s="448">
        <v>1</v>
      </c>
      <c r="O50" s="448">
        <v>-1</v>
      </c>
    </row>
    <row r="51" spans="2:15" x14ac:dyDescent="0.3">
      <c r="B51" s="1023"/>
      <c r="C51" s="655" t="s">
        <v>1169</v>
      </c>
      <c r="D51" s="448">
        <v>145</v>
      </c>
      <c r="E51" s="448">
        <v>44</v>
      </c>
      <c r="F51" s="816">
        <v>0.56399999999999995</v>
      </c>
      <c r="G51" s="448">
        <v>136</v>
      </c>
      <c r="H51" s="650">
        <v>2.0799999999999999E-2</v>
      </c>
      <c r="I51" s="448">
        <v>129</v>
      </c>
      <c r="J51" s="816">
        <v>0.44019999999999998</v>
      </c>
      <c r="K51" s="448"/>
      <c r="L51" s="448">
        <v>159</v>
      </c>
      <c r="M51" s="818">
        <v>1.1682999999999999</v>
      </c>
      <c r="N51" s="448">
        <v>1</v>
      </c>
      <c r="O51" s="448">
        <v>-1</v>
      </c>
    </row>
    <row r="52" spans="2:15" x14ac:dyDescent="0.3">
      <c r="B52" s="1023"/>
      <c r="C52" s="209" t="s">
        <v>1170</v>
      </c>
      <c r="D52" s="448">
        <v>249</v>
      </c>
      <c r="E52" s="448">
        <v>84</v>
      </c>
      <c r="F52" s="816">
        <v>0.23949999999999999</v>
      </c>
      <c r="G52" s="448">
        <v>209</v>
      </c>
      <c r="H52" s="650">
        <v>4.9000000000000002E-2</v>
      </c>
      <c r="I52" s="448">
        <v>102</v>
      </c>
      <c r="J52" s="816">
        <v>0.4325</v>
      </c>
      <c r="K52" s="448"/>
      <c r="L52" s="448">
        <v>307</v>
      </c>
      <c r="M52" s="818">
        <v>1.4704999999999999</v>
      </c>
      <c r="N52" s="448">
        <v>4</v>
      </c>
      <c r="O52" s="448">
        <v>-7</v>
      </c>
    </row>
    <row r="53" spans="2:15" x14ac:dyDescent="0.3">
      <c r="B53" s="1023"/>
      <c r="C53" s="655" t="s">
        <v>1171</v>
      </c>
      <c r="D53" s="448">
        <v>169</v>
      </c>
      <c r="E53" s="448">
        <v>80</v>
      </c>
      <c r="F53" s="816">
        <v>0.2409</v>
      </c>
      <c r="G53" s="448">
        <v>132</v>
      </c>
      <c r="H53" s="650">
        <v>3.6400000000000002E-2</v>
      </c>
      <c r="I53" s="448">
        <v>72</v>
      </c>
      <c r="J53" s="816">
        <v>0.42530000000000001</v>
      </c>
      <c r="K53" s="448"/>
      <c r="L53" s="448">
        <v>173</v>
      </c>
      <c r="M53" s="818">
        <v>1.3095000000000001</v>
      </c>
      <c r="N53" s="448">
        <v>2</v>
      </c>
      <c r="O53" s="448">
        <v>-4</v>
      </c>
    </row>
    <row r="54" spans="2:15" x14ac:dyDescent="0.3">
      <c r="B54" s="1023"/>
      <c r="C54" s="655" t="s">
        <v>1172</v>
      </c>
      <c r="D54" s="448">
        <v>80</v>
      </c>
      <c r="E54" s="448">
        <v>3</v>
      </c>
      <c r="F54" s="816">
        <v>0.20371978199999999</v>
      </c>
      <c r="G54" s="448">
        <v>77</v>
      </c>
      <c r="H54" s="650">
        <v>7.0699999999999999E-2</v>
      </c>
      <c r="I54" s="448">
        <v>30</v>
      </c>
      <c r="J54" s="816">
        <v>0.44479999999999997</v>
      </c>
      <c r="K54" s="448"/>
      <c r="L54" s="448">
        <v>134</v>
      </c>
      <c r="M54" s="818">
        <v>1.7483</v>
      </c>
      <c r="N54" s="448">
        <v>2</v>
      </c>
      <c r="O54" s="448">
        <v>-4</v>
      </c>
    </row>
    <row r="55" spans="2:15" x14ac:dyDescent="0.3">
      <c r="B55" s="1023"/>
      <c r="C55" s="209" t="s">
        <v>1173</v>
      </c>
      <c r="D55" s="448">
        <v>28</v>
      </c>
      <c r="E55" s="448">
        <v>3</v>
      </c>
      <c r="F55" s="816">
        <v>0</v>
      </c>
      <c r="G55" s="448">
        <v>19</v>
      </c>
      <c r="H55" s="650">
        <v>0.1469</v>
      </c>
      <c r="I55" s="448">
        <v>25</v>
      </c>
      <c r="J55" s="816">
        <v>0.41499999999999998</v>
      </c>
      <c r="K55" s="448"/>
      <c r="L55" s="448">
        <v>39</v>
      </c>
      <c r="M55" s="818">
        <v>2.0200999999999998</v>
      </c>
      <c r="N55" s="448">
        <v>1</v>
      </c>
      <c r="O55" s="448">
        <v>-2</v>
      </c>
    </row>
    <row r="56" spans="2:15" x14ac:dyDescent="0.3">
      <c r="B56" s="1023"/>
      <c r="C56" s="655" t="s">
        <v>1174</v>
      </c>
      <c r="D56" s="448">
        <v>28</v>
      </c>
      <c r="E56" s="448">
        <v>3</v>
      </c>
      <c r="F56" s="816">
        <v>0</v>
      </c>
      <c r="G56" s="448">
        <v>19</v>
      </c>
      <c r="H56" s="650">
        <v>0.1469</v>
      </c>
      <c r="I56" s="448">
        <v>25</v>
      </c>
      <c r="J56" s="816">
        <v>0.41499999999999998</v>
      </c>
      <c r="K56" s="448"/>
      <c r="L56" s="448">
        <v>39</v>
      </c>
      <c r="M56" s="818">
        <v>2.0200999999999998</v>
      </c>
      <c r="N56" s="448">
        <v>1</v>
      </c>
      <c r="O56" s="448">
        <v>-2</v>
      </c>
    </row>
    <row r="57" spans="2:15" x14ac:dyDescent="0.3">
      <c r="B57" s="1023"/>
      <c r="C57" s="655" t="s">
        <v>1175</v>
      </c>
      <c r="D57" s="448">
        <v>0</v>
      </c>
      <c r="E57" s="448">
        <v>0</v>
      </c>
      <c r="F57" s="816">
        <v>0</v>
      </c>
      <c r="G57" s="448">
        <v>0</v>
      </c>
      <c r="H57" s="650">
        <v>0</v>
      </c>
      <c r="I57" s="448">
        <v>0</v>
      </c>
      <c r="J57" s="816">
        <v>0</v>
      </c>
      <c r="K57" s="448"/>
      <c r="L57" s="448">
        <v>0</v>
      </c>
      <c r="M57" s="818"/>
      <c r="N57" s="448">
        <v>0</v>
      </c>
      <c r="O57" s="448">
        <v>0</v>
      </c>
    </row>
    <row r="58" spans="2:15" x14ac:dyDescent="0.3">
      <c r="B58" s="1023"/>
      <c r="C58" s="655" t="s">
        <v>1176</v>
      </c>
      <c r="D58" s="448">
        <v>0</v>
      </c>
      <c r="E58" s="448">
        <v>0</v>
      </c>
      <c r="F58" s="816">
        <v>0</v>
      </c>
      <c r="G58" s="448">
        <v>0</v>
      </c>
      <c r="H58" s="650">
        <v>0</v>
      </c>
      <c r="I58" s="448">
        <v>0</v>
      </c>
      <c r="J58" s="816">
        <v>0</v>
      </c>
      <c r="K58" s="448"/>
      <c r="L58" s="448">
        <v>0</v>
      </c>
      <c r="M58" s="818"/>
      <c r="N58" s="448">
        <v>0</v>
      </c>
      <c r="O58" s="448">
        <v>0</v>
      </c>
    </row>
    <row r="59" spans="2:15" x14ac:dyDescent="0.3">
      <c r="B59" s="1023"/>
      <c r="C59" s="209" t="s">
        <v>1177</v>
      </c>
      <c r="D59" s="448">
        <v>35</v>
      </c>
      <c r="E59" s="448">
        <v>5</v>
      </c>
      <c r="F59" s="816">
        <v>0.66339999999999999</v>
      </c>
      <c r="G59" s="448">
        <v>37</v>
      </c>
      <c r="H59" s="650">
        <v>1</v>
      </c>
      <c r="I59" s="448">
        <v>52</v>
      </c>
      <c r="J59" s="816">
        <v>0.40720000000000001</v>
      </c>
      <c r="K59" s="448"/>
      <c r="L59" s="448">
        <v>6</v>
      </c>
      <c r="M59" s="818">
        <v>0.16200000000000001</v>
      </c>
      <c r="N59" s="448">
        <v>10</v>
      </c>
      <c r="O59" s="448">
        <v>-19</v>
      </c>
    </row>
    <row r="60" spans="2:15" x14ac:dyDescent="0.3">
      <c r="B60" s="1024"/>
      <c r="C60" s="652" t="s">
        <v>1178</v>
      </c>
      <c r="D60" s="653">
        <v>2944</v>
      </c>
      <c r="E60" s="653">
        <v>1682</v>
      </c>
      <c r="F60" s="820">
        <v>0.23200000000000001</v>
      </c>
      <c r="G60" s="653">
        <v>2882</v>
      </c>
      <c r="H60" s="778">
        <v>2.1100000000000001E-2</v>
      </c>
      <c r="I60" s="653">
        <v>2546</v>
      </c>
      <c r="J60" s="820">
        <v>0.43530000000000002</v>
      </c>
      <c r="K60" s="653"/>
      <c r="L60" s="653">
        <v>1732</v>
      </c>
      <c r="M60" s="820">
        <v>0.60109999999999997</v>
      </c>
      <c r="N60" s="653">
        <v>19</v>
      </c>
      <c r="O60" s="653">
        <v>-35</v>
      </c>
    </row>
    <row r="61" spans="2:15" ht="36.75" customHeight="1" x14ac:dyDescent="0.3">
      <c r="B61" s="1021" t="s">
        <v>1184</v>
      </c>
      <c r="C61" s="1021"/>
      <c r="D61" s="651">
        <v>6817</v>
      </c>
      <c r="E61" s="651">
        <v>2054</v>
      </c>
      <c r="F61" s="821">
        <v>0.2135</v>
      </c>
      <c r="G61" s="651">
        <v>6658</v>
      </c>
      <c r="H61" s="777">
        <v>1.2999999999999999E-2</v>
      </c>
      <c r="I61" s="651">
        <v>3740</v>
      </c>
      <c r="J61" s="822">
        <v>0.29959999999999998</v>
      </c>
      <c r="K61" s="651"/>
      <c r="L61" s="651">
        <v>2346</v>
      </c>
      <c r="M61" s="821">
        <v>0.35239999999999999</v>
      </c>
      <c r="N61" s="651">
        <v>27</v>
      </c>
      <c r="O61" s="651">
        <v>-48</v>
      </c>
    </row>
  </sheetData>
  <mergeCells count="5">
    <mergeCell ref="B61:C61"/>
    <mergeCell ref="B5:B6"/>
    <mergeCell ref="B7:B24"/>
    <mergeCell ref="B25:B42"/>
    <mergeCell ref="B43:B60"/>
  </mergeCells>
  <pageMargins left="0.7" right="0.7" top="0.78740157499999996" bottom="0.78740157499999996" header="0.3" footer="0.3"/>
  <pageSetup paperSize="9" scale="10" orientation="landscape" r:id="rId1"/>
  <colBreaks count="1" manualBreakCount="1">
    <brk id="19"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32">
    <tabColor rgb="FFB1D7CD"/>
    <pageSetUpPr autoPageBreaks="0" fitToPage="1"/>
  </sheetPr>
  <dimension ref="B2:J22"/>
  <sheetViews>
    <sheetView showGridLines="0" topLeftCell="A4" zoomScaleNormal="100" zoomScaleSheetLayoutView="100" workbookViewId="0">
      <selection activeCell="G21" sqref="G21"/>
    </sheetView>
  </sheetViews>
  <sheetFormatPr baseColWidth="10" defaultColWidth="9.140625" defaultRowHeight="16.5" x14ac:dyDescent="0.3"/>
  <cols>
    <col min="1" max="1" width="9.140625" style="4"/>
    <col min="2" max="2" width="7.42578125" style="4" customWidth="1"/>
    <col min="3" max="3" width="50.5703125" style="4" customWidth="1"/>
    <col min="4" max="5" width="23.28515625" style="4" customWidth="1"/>
    <col min="6" max="6" width="25.85546875" style="4" customWidth="1"/>
    <col min="7" max="7" width="23.28515625" style="4" customWidth="1"/>
    <col min="8" max="8" width="22.42578125" style="4" customWidth="1"/>
    <col min="9" max="16384" width="9.140625" style="4"/>
  </cols>
  <sheetData>
    <row r="2" spans="2:10" x14ac:dyDescent="0.3">
      <c r="B2" s="192" t="s">
        <v>1188</v>
      </c>
      <c r="C2" s="418"/>
      <c r="D2" s="5"/>
      <c r="E2" s="5"/>
      <c r="F2" s="5"/>
      <c r="G2" s="5"/>
      <c r="H2" s="5"/>
    </row>
    <row r="3" spans="2:10" x14ac:dyDescent="0.3">
      <c r="B3" s="1" t="str">
        <f>Stichtag &amp; Einheit_Mio</f>
        <v>31.12.2023 - in Mio. €</v>
      </c>
    </row>
    <row r="4" spans="2:10" x14ac:dyDescent="0.3">
      <c r="B4" s="1"/>
    </row>
    <row r="5" spans="2:10" ht="99" x14ac:dyDescent="0.3">
      <c r="B5" s="8"/>
      <c r="C5" s="8"/>
      <c r="D5" s="197" t="s">
        <v>1189</v>
      </c>
      <c r="E5" s="7" t="s">
        <v>1190</v>
      </c>
      <c r="F5" s="7" t="s">
        <v>1191</v>
      </c>
      <c r="G5" s="7" t="s">
        <v>1192</v>
      </c>
      <c r="H5" s="7" t="s">
        <v>1193</v>
      </c>
    </row>
    <row r="6" spans="2:10" x14ac:dyDescent="0.3">
      <c r="B6" s="384"/>
      <c r="C6" s="384"/>
      <c r="D6" s="385" t="s">
        <v>153</v>
      </c>
      <c r="E6" s="385" t="s">
        <v>154</v>
      </c>
      <c r="F6" s="385" t="s">
        <v>155</v>
      </c>
      <c r="G6" s="385" t="s">
        <v>191</v>
      </c>
      <c r="H6" s="385" t="s">
        <v>192</v>
      </c>
    </row>
    <row r="7" spans="2:10" x14ac:dyDescent="0.3">
      <c r="B7" s="18">
        <v>1</v>
      </c>
      <c r="C7" s="19" t="s">
        <v>1105</v>
      </c>
      <c r="D7" s="422"/>
      <c r="E7" s="422">
        <v>2477</v>
      </c>
      <c r="F7" s="423">
        <v>1</v>
      </c>
      <c r="G7" s="825">
        <v>0</v>
      </c>
      <c r="H7" s="779">
        <v>0</v>
      </c>
      <c r="J7" s="419"/>
    </row>
    <row r="8" spans="2:10" x14ac:dyDescent="0.3">
      <c r="B8" s="21">
        <v>1.1000000000000001</v>
      </c>
      <c r="C8" s="390" t="s">
        <v>1194</v>
      </c>
      <c r="D8" s="424"/>
      <c r="E8" s="425">
        <v>934</v>
      </c>
      <c r="F8" s="426">
        <v>1</v>
      </c>
      <c r="G8" s="826">
        <v>0</v>
      </c>
      <c r="H8" s="48">
        <v>0</v>
      </c>
      <c r="J8" s="419"/>
    </row>
    <row r="9" spans="2:10" x14ac:dyDescent="0.3">
      <c r="B9" s="21">
        <v>1.2</v>
      </c>
      <c r="C9" s="390" t="s">
        <v>1195</v>
      </c>
      <c r="D9" s="424"/>
      <c r="E9" s="425">
        <v>490</v>
      </c>
      <c r="F9" s="426">
        <v>1</v>
      </c>
      <c r="G9" s="826">
        <v>0</v>
      </c>
      <c r="H9" s="48">
        <v>0</v>
      </c>
      <c r="J9" s="419"/>
    </row>
    <row r="10" spans="2:10" x14ac:dyDescent="0.3">
      <c r="B10" s="21">
        <v>2</v>
      </c>
      <c r="C10" s="26" t="s">
        <v>1110</v>
      </c>
      <c r="D10" s="425">
        <v>3242</v>
      </c>
      <c r="E10" s="425">
        <v>3602</v>
      </c>
      <c r="F10" s="426">
        <v>1.38E-2</v>
      </c>
      <c r="G10" s="823">
        <v>8.5999999999999993E-2</v>
      </c>
      <c r="H10" s="48">
        <v>0.9002</v>
      </c>
      <c r="J10" s="419"/>
    </row>
    <row r="11" spans="2:10" x14ac:dyDescent="0.3">
      <c r="B11" s="21">
        <v>3</v>
      </c>
      <c r="C11" s="26" t="s">
        <v>1111</v>
      </c>
      <c r="D11" s="425">
        <v>4959</v>
      </c>
      <c r="E11" s="425">
        <v>9358</v>
      </c>
      <c r="F11" s="426">
        <v>6.2199999999999998E-2</v>
      </c>
      <c r="G11" s="823">
        <v>0.41420000000000001</v>
      </c>
      <c r="H11" s="426">
        <v>0.52359999999999995</v>
      </c>
      <c r="J11" s="419"/>
    </row>
    <row r="12" spans="2:10" ht="33" x14ac:dyDescent="0.3">
      <c r="B12" s="21">
        <v>3.1</v>
      </c>
      <c r="C12" s="390" t="s">
        <v>1196</v>
      </c>
      <c r="D12" s="828"/>
      <c r="E12" s="425">
        <v>1258</v>
      </c>
      <c r="F12" s="426">
        <v>3.3000000000000002E-2</v>
      </c>
      <c r="G12" s="826">
        <v>0.96699999999999997</v>
      </c>
      <c r="H12" s="48">
        <v>0</v>
      </c>
      <c r="J12" s="419"/>
    </row>
    <row r="13" spans="2:10" ht="33" x14ac:dyDescent="0.3">
      <c r="B13" s="21">
        <v>3.2</v>
      </c>
      <c r="C13" s="390" t="s">
        <v>1197</v>
      </c>
      <c r="D13" s="828">
        <v>947</v>
      </c>
      <c r="E13" s="425">
        <v>934</v>
      </c>
      <c r="F13" s="823">
        <v>0</v>
      </c>
      <c r="G13" s="826">
        <v>0</v>
      </c>
      <c r="H13" s="426">
        <v>1</v>
      </c>
      <c r="J13" s="419"/>
    </row>
    <row r="14" spans="2:10" x14ac:dyDescent="0.3">
      <c r="B14" s="21">
        <v>4</v>
      </c>
      <c r="C14" s="26" t="s">
        <v>1112</v>
      </c>
      <c r="D14" s="425">
        <v>8367</v>
      </c>
      <c r="E14" s="425">
        <v>9193</v>
      </c>
      <c r="F14" s="823">
        <v>8.0000000000000002E-3</v>
      </c>
      <c r="G14" s="823">
        <v>0.1094</v>
      </c>
      <c r="H14" s="426">
        <v>0.88260000000000005</v>
      </c>
      <c r="J14" s="419"/>
    </row>
    <row r="15" spans="2:10" ht="33" x14ac:dyDescent="0.3">
      <c r="B15" s="21">
        <v>4.0999999999999996</v>
      </c>
      <c r="C15" s="429" t="s">
        <v>1198</v>
      </c>
      <c r="D15" s="828">
        <v>76</v>
      </c>
      <c r="E15" s="425">
        <v>70</v>
      </c>
      <c r="F15" s="823">
        <v>1.4E-3</v>
      </c>
      <c r="G15" s="823">
        <v>0</v>
      </c>
      <c r="H15" s="426">
        <v>0.99860000000000004</v>
      </c>
      <c r="J15" s="419"/>
    </row>
    <row r="16" spans="2:10" ht="33" x14ac:dyDescent="0.3">
      <c r="B16" s="21">
        <v>4.2</v>
      </c>
      <c r="C16" s="429" t="s">
        <v>1199</v>
      </c>
      <c r="D16" s="828">
        <v>5482</v>
      </c>
      <c r="E16" s="425">
        <v>5477</v>
      </c>
      <c r="F16" s="823">
        <v>2.9999999999999997E-4</v>
      </c>
      <c r="G16" s="823">
        <v>2.8E-3</v>
      </c>
      <c r="H16" s="426">
        <v>0.99690000000000001</v>
      </c>
      <c r="J16" s="419"/>
    </row>
    <row r="17" spans="2:10" x14ac:dyDescent="0.3">
      <c r="B17" s="21">
        <v>4.3</v>
      </c>
      <c r="C17" s="429" t="s">
        <v>1200</v>
      </c>
      <c r="D17" s="828">
        <v>203</v>
      </c>
      <c r="E17" s="425">
        <v>148</v>
      </c>
      <c r="F17" s="823">
        <v>1.1999999999999999E-3</v>
      </c>
      <c r="G17" s="823">
        <v>0.2049</v>
      </c>
      <c r="H17" s="426">
        <v>0.79390000000000005</v>
      </c>
      <c r="J17" s="419"/>
    </row>
    <row r="18" spans="2:10" x14ac:dyDescent="0.3">
      <c r="B18" s="21">
        <v>4.4000000000000004</v>
      </c>
      <c r="C18" s="429" t="s">
        <v>1201</v>
      </c>
      <c r="D18" s="828">
        <v>179</v>
      </c>
      <c r="E18" s="425">
        <v>151</v>
      </c>
      <c r="F18" s="823">
        <v>8.8000000000000005E-3</v>
      </c>
      <c r="G18" s="823">
        <v>1.5900000000000001E-2</v>
      </c>
      <c r="H18" s="426">
        <v>0.97529999999999994</v>
      </c>
      <c r="J18" s="419"/>
    </row>
    <row r="19" spans="2:10" x14ac:dyDescent="0.3">
      <c r="B19" s="21">
        <v>4.5</v>
      </c>
      <c r="C19" s="429" t="s">
        <v>1202</v>
      </c>
      <c r="D19" s="828">
        <v>2427</v>
      </c>
      <c r="E19" s="425">
        <v>3347</v>
      </c>
      <c r="F19" s="823">
        <v>2.1100000000000001E-2</v>
      </c>
      <c r="G19" s="823">
        <v>0.28620000000000001</v>
      </c>
      <c r="H19" s="426">
        <v>0.69269999999999998</v>
      </c>
      <c r="J19" s="419"/>
    </row>
    <row r="20" spans="2:10" x14ac:dyDescent="0.3">
      <c r="B20" s="21">
        <v>5</v>
      </c>
      <c r="C20" s="26" t="s">
        <v>271</v>
      </c>
      <c r="D20" s="425">
        <v>1</v>
      </c>
      <c r="E20" s="425">
        <v>1</v>
      </c>
      <c r="F20" s="823">
        <v>0.13039999999999999</v>
      </c>
      <c r="G20" s="826">
        <v>0</v>
      </c>
      <c r="H20" s="426">
        <v>0.86960000000000004</v>
      </c>
      <c r="J20" s="419"/>
    </row>
    <row r="21" spans="2:10" x14ac:dyDescent="0.3">
      <c r="B21" s="24">
        <v>6</v>
      </c>
      <c r="C21" s="27" t="s">
        <v>1203</v>
      </c>
      <c r="D21" s="427">
        <v>315</v>
      </c>
      <c r="E21" s="427">
        <v>819</v>
      </c>
      <c r="F21" s="824">
        <v>0</v>
      </c>
      <c r="G21" s="827">
        <v>0</v>
      </c>
      <c r="H21" s="428">
        <v>1</v>
      </c>
      <c r="J21" s="419"/>
    </row>
    <row r="22" spans="2:10" s="5" customFormat="1" x14ac:dyDescent="0.3">
      <c r="B22" s="17">
        <v>7</v>
      </c>
      <c r="C22" s="11" t="s">
        <v>666</v>
      </c>
      <c r="D22" s="420">
        <v>16883</v>
      </c>
      <c r="E22" s="420">
        <v>25450</v>
      </c>
      <c r="F22" s="421">
        <v>0.125</v>
      </c>
      <c r="G22" s="421">
        <v>0.20399999999999999</v>
      </c>
      <c r="H22" s="421">
        <v>0.67100000000000004</v>
      </c>
      <c r="J22" s="419"/>
    </row>
  </sheetData>
  <pageMargins left="0.7" right="0.7" top="0.75" bottom="0.75" header="0.3" footer="0.3"/>
  <pageSetup paperSize="9" scale="7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3">
    <tabColor rgb="FFB1D7CD"/>
    <pageSetUpPr autoPageBreaks="0" fitToPage="1"/>
  </sheetPr>
  <dimension ref="A2:V35"/>
  <sheetViews>
    <sheetView showGridLines="0" topLeftCell="C1" zoomScaleNormal="100" zoomScaleSheetLayoutView="100" workbookViewId="0">
      <selection activeCell="F16" sqref="F16"/>
    </sheetView>
  </sheetViews>
  <sheetFormatPr baseColWidth="10" defaultColWidth="9.140625" defaultRowHeight="16.5" x14ac:dyDescent="0.3"/>
  <cols>
    <col min="1" max="1" width="5.7109375" style="4" customWidth="1"/>
    <col min="2" max="2" width="5.42578125" style="4" customWidth="1"/>
    <col min="3" max="3" width="42.5703125" style="4" bestFit="1" customWidth="1"/>
    <col min="4" max="17" width="15.7109375" style="4" customWidth="1"/>
    <col min="18" max="18" width="16.7109375" style="4" customWidth="1"/>
    <col min="19" max="16384" width="9.140625" style="4"/>
  </cols>
  <sheetData>
    <row r="2" spans="1:22" x14ac:dyDescent="0.3">
      <c r="B2" s="5" t="s">
        <v>1204</v>
      </c>
      <c r="V2" s="95"/>
    </row>
    <row r="3" spans="1:22" x14ac:dyDescent="0.3">
      <c r="B3" s="1" t="str">
        <f>Stichtag &amp; Einheit_Mio</f>
        <v>31.12.2023 - in Mio. €</v>
      </c>
    </row>
    <row r="4" spans="1:22" x14ac:dyDescent="0.3">
      <c r="B4" s="1"/>
    </row>
    <row r="5" spans="1:22" ht="40.5" customHeight="1" x14ac:dyDescent="0.3">
      <c r="B5" s="1033" t="s">
        <v>1146</v>
      </c>
      <c r="C5" s="1033"/>
      <c r="D5" s="995" t="s">
        <v>1205</v>
      </c>
      <c r="E5" s="1027" t="s">
        <v>1206</v>
      </c>
      <c r="F5" s="1027"/>
      <c r="G5" s="1027"/>
      <c r="H5" s="1027"/>
      <c r="I5" s="1027"/>
      <c r="J5" s="1027"/>
      <c r="K5" s="1027"/>
      <c r="L5" s="1027"/>
      <c r="M5" s="1027"/>
      <c r="N5" s="1027"/>
      <c r="O5" s="1027"/>
      <c r="P5" s="1026" t="s">
        <v>1207</v>
      </c>
      <c r="Q5" s="1027"/>
    </row>
    <row r="6" spans="1:22" ht="33.75" customHeight="1" x14ac:dyDescent="0.3">
      <c r="B6" s="1033"/>
      <c r="C6" s="1033"/>
      <c r="D6" s="995"/>
      <c r="E6" s="1028" t="s">
        <v>1208</v>
      </c>
      <c r="F6" s="1028"/>
      <c r="G6" s="1028"/>
      <c r="H6" s="1028"/>
      <c r="I6" s="1028"/>
      <c r="J6" s="1028"/>
      <c r="K6" s="1028"/>
      <c r="L6" s="1028"/>
      <c r="M6" s="1028"/>
      <c r="N6" s="1028" t="s">
        <v>1209</v>
      </c>
      <c r="O6" s="1028"/>
      <c r="P6" s="1029" t="s">
        <v>1210</v>
      </c>
      <c r="Q6" s="1029" t="s">
        <v>1211</v>
      </c>
    </row>
    <row r="7" spans="1:22" s="62" customFormat="1" ht="40.5" customHeight="1" x14ac:dyDescent="0.3">
      <c r="A7" s="4"/>
      <c r="B7" s="1033"/>
      <c r="C7" s="1033"/>
      <c r="D7" s="995"/>
      <c r="E7" s="995" t="s">
        <v>1212</v>
      </c>
      <c r="F7" s="1035" t="s">
        <v>1213</v>
      </c>
      <c r="G7" s="1035"/>
      <c r="H7" s="1035"/>
      <c r="I7" s="1035"/>
      <c r="J7" s="1035" t="s">
        <v>1214</v>
      </c>
      <c r="K7" s="1035"/>
      <c r="L7" s="1035"/>
      <c r="M7" s="1036"/>
      <c r="N7" s="1030" t="s">
        <v>1215</v>
      </c>
      <c r="O7" s="995" t="s">
        <v>1216</v>
      </c>
      <c r="P7" s="995"/>
      <c r="Q7" s="1029"/>
    </row>
    <row r="8" spans="1:22" s="62" customFormat="1" ht="84" customHeight="1" x14ac:dyDescent="0.3">
      <c r="A8" s="4"/>
      <c r="B8" s="1033"/>
      <c r="C8" s="1033"/>
      <c r="D8" s="284"/>
      <c r="E8" s="995"/>
      <c r="F8" s="398"/>
      <c r="G8" s="284" t="s">
        <v>1217</v>
      </c>
      <c r="H8" s="284" t="s">
        <v>1218</v>
      </c>
      <c r="I8" s="434" t="s">
        <v>1219</v>
      </c>
      <c r="J8" s="398"/>
      <c r="K8" s="284" t="s">
        <v>1220</v>
      </c>
      <c r="L8" s="284" t="s">
        <v>1221</v>
      </c>
      <c r="M8" s="433" t="s">
        <v>1222</v>
      </c>
      <c r="N8" s="1031"/>
      <c r="O8" s="995"/>
      <c r="P8" s="995"/>
      <c r="Q8" s="1029"/>
    </row>
    <row r="9" spans="1:22" s="62" customFormat="1" x14ac:dyDescent="0.3">
      <c r="A9" s="4"/>
      <c r="B9" s="1034"/>
      <c r="C9" s="1034"/>
      <c r="D9" s="16" t="s">
        <v>153</v>
      </c>
      <c r="E9" s="16" t="s">
        <v>154</v>
      </c>
      <c r="F9" s="16" t="s">
        <v>155</v>
      </c>
      <c r="G9" s="16" t="s">
        <v>191</v>
      </c>
      <c r="H9" s="16" t="s">
        <v>192</v>
      </c>
      <c r="I9" s="16" t="s">
        <v>253</v>
      </c>
      <c r="J9" s="16" t="s">
        <v>254</v>
      </c>
      <c r="K9" s="16" t="s">
        <v>960</v>
      </c>
      <c r="L9" s="16" t="s">
        <v>961</v>
      </c>
      <c r="M9" s="16" t="s">
        <v>962</v>
      </c>
      <c r="N9" s="16" t="s">
        <v>963</v>
      </c>
      <c r="O9" s="16" t="s">
        <v>964</v>
      </c>
      <c r="P9" s="16" t="s">
        <v>965</v>
      </c>
      <c r="Q9" s="16" t="s">
        <v>966</v>
      </c>
    </row>
    <row r="10" spans="1:22" s="14" customFormat="1" ht="15" customHeight="1" x14ac:dyDescent="0.3">
      <c r="B10" s="386">
        <v>1</v>
      </c>
      <c r="C10" s="435" t="s">
        <v>1223</v>
      </c>
      <c r="D10" s="784"/>
      <c r="E10" s="790"/>
      <c r="F10" s="790"/>
      <c r="G10" s="790"/>
      <c r="H10" s="790"/>
      <c r="I10" s="790"/>
      <c r="J10" s="790"/>
      <c r="K10" s="790"/>
      <c r="L10" s="790"/>
      <c r="M10" s="790"/>
      <c r="N10" s="790"/>
      <c r="O10" s="790"/>
      <c r="P10" s="784"/>
      <c r="Q10" s="784"/>
    </row>
    <row r="11" spans="1:22" s="14" customFormat="1" ht="15" customHeight="1" x14ac:dyDescent="0.3">
      <c r="B11" s="388">
        <v>2</v>
      </c>
      <c r="C11" s="436" t="s">
        <v>1110</v>
      </c>
      <c r="D11" s="269">
        <v>1</v>
      </c>
      <c r="E11" s="785"/>
      <c r="F11" s="785"/>
      <c r="G11" s="785"/>
      <c r="H11" s="785"/>
      <c r="I11" s="785"/>
      <c r="J11" s="785"/>
      <c r="K11" s="785"/>
      <c r="L11" s="785"/>
      <c r="M11" s="785"/>
      <c r="N11" s="785"/>
      <c r="O11" s="785"/>
      <c r="P11" s="269">
        <v>0</v>
      </c>
      <c r="Q11" s="269">
        <v>0</v>
      </c>
    </row>
    <row r="12" spans="1:22" s="14" customFormat="1" ht="15" customHeight="1" x14ac:dyDescent="0.3">
      <c r="B12" s="388">
        <v>3</v>
      </c>
      <c r="C12" s="436" t="s">
        <v>1111</v>
      </c>
      <c r="D12" s="269">
        <v>953</v>
      </c>
      <c r="E12" s="918">
        <v>7.4310100000000005E-5</v>
      </c>
      <c r="F12" s="785">
        <v>1.5042199999999999E-3</v>
      </c>
      <c r="G12" s="785">
        <v>1.5042199999999999E-3</v>
      </c>
      <c r="H12" s="785"/>
      <c r="I12" s="785"/>
      <c r="J12" s="918">
        <v>1.1236100000000001E-5</v>
      </c>
      <c r="K12" s="785"/>
      <c r="L12" s="918">
        <v>1.1236100000000001E-5</v>
      </c>
      <c r="M12" s="785"/>
      <c r="N12" s="785">
        <v>1.4993E-4</v>
      </c>
      <c r="O12" s="785"/>
      <c r="P12" s="269">
        <v>577</v>
      </c>
      <c r="Q12" s="269">
        <v>577</v>
      </c>
    </row>
    <row r="13" spans="1:22" s="14" customFormat="1" ht="15" customHeight="1" x14ac:dyDescent="0.3">
      <c r="B13" s="437">
        <v>3.1</v>
      </c>
      <c r="C13" s="431" t="s">
        <v>1224</v>
      </c>
      <c r="D13" s="269"/>
      <c r="E13" s="785"/>
      <c r="F13" s="785"/>
      <c r="G13" s="785"/>
      <c r="H13" s="785"/>
      <c r="I13" s="785"/>
      <c r="J13" s="785"/>
      <c r="K13" s="785"/>
      <c r="L13" s="785"/>
      <c r="M13" s="785"/>
      <c r="N13" s="785"/>
      <c r="O13" s="785"/>
      <c r="P13" s="269"/>
      <c r="Q13" s="269"/>
    </row>
    <row r="14" spans="1:22" s="14" customFormat="1" ht="15" customHeight="1" x14ac:dyDescent="0.3">
      <c r="B14" s="437">
        <v>3.2</v>
      </c>
      <c r="C14" s="431" t="s">
        <v>1225</v>
      </c>
      <c r="D14" s="269">
        <v>948</v>
      </c>
      <c r="E14" s="785"/>
      <c r="F14" s="785"/>
      <c r="G14" s="785"/>
      <c r="H14" s="785"/>
      <c r="I14" s="785"/>
      <c r="J14" s="785"/>
      <c r="K14" s="785"/>
      <c r="L14" s="785"/>
      <c r="M14" s="785"/>
      <c r="N14" s="785"/>
      <c r="O14" s="785"/>
      <c r="P14" s="269">
        <v>575</v>
      </c>
      <c r="Q14" s="269">
        <v>575</v>
      </c>
    </row>
    <row r="15" spans="1:22" s="14" customFormat="1" ht="15" customHeight="1" x14ac:dyDescent="0.3">
      <c r="B15" s="437">
        <v>3.3</v>
      </c>
      <c r="C15" s="431" t="s">
        <v>1226</v>
      </c>
      <c r="D15" s="269">
        <v>4</v>
      </c>
      <c r="E15" s="785">
        <v>1.6576094E-2</v>
      </c>
      <c r="F15" s="785">
        <v>0.33554110700000001</v>
      </c>
      <c r="G15" s="785">
        <v>0.33554110700000001</v>
      </c>
      <c r="H15" s="785"/>
      <c r="I15" s="785"/>
      <c r="J15" s="785">
        <v>2.5064000000000002E-3</v>
      </c>
      <c r="K15" s="785"/>
      <c r="L15" s="785">
        <v>2.5064000000000002E-3</v>
      </c>
      <c r="M15" s="785"/>
      <c r="N15" s="785">
        <v>1.9575130999999999E-2</v>
      </c>
      <c r="O15" s="785"/>
      <c r="P15" s="269">
        <v>1</v>
      </c>
      <c r="Q15" s="269">
        <v>1</v>
      </c>
    </row>
    <row r="16" spans="1:22" s="14" customFormat="1" ht="15" customHeight="1" x14ac:dyDescent="0.3">
      <c r="B16" s="388">
        <v>4</v>
      </c>
      <c r="C16" s="436" t="s">
        <v>1112</v>
      </c>
      <c r="D16" s="269">
        <v>8328</v>
      </c>
      <c r="E16" s="785">
        <v>2.7539219999999998E-3</v>
      </c>
      <c r="F16" s="785">
        <v>0.45690964000000001</v>
      </c>
      <c r="G16" s="785">
        <v>0.45690964000000001</v>
      </c>
      <c r="H16" s="785"/>
      <c r="I16" s="785"/>
      <c r="J16" s="785">
        <v>4.5505397000000003E-2</v>
      </c>
      <c r="K16" s="785">
        <v>3.1459698000000001E-2</v>
      </c>
      <c r="L16" s="785">
        <v>1.4045699E-2</v>
      </c>
      <c r="M16" s="785"/>
      <c r="N16" s="785">
        <v>4.4307940000000001E-3</v>
      </c>
      <c r="O16" s="785"/>
      <c r="P16" s="269">
        <v>1345</v>
      </c>
      <c r="Q16" s="269">
        <v>1344</v>
      </c>
    </row>
    <row r="17" spans="1:17" s="14" customFormat="1" ht="15" customHeight="1" x14ac:dyDescent="0.3">
      <c r="B17" s="437">
        <v>4.0999999999999996</v>
      </c>
      <c r="C17" s="431" t="s">
        <v>1227</v>
      </c>
      <c r="D17" s="269">
        <v>75</v>
      </c>
      <c r="E17" s="785">
        <v>4.0844569999999997E-3</v>
      </c>
      <c r="F17" s="785">
        <v>0.81179300499999996</v>
      </c>
      <c r="G17" s="785">
        <v>0.81179300499999996</v>
      </c>
      <c r="H17" s="785"/>
      <c r="I17" s="785"/>
      <c r="J17" s="785">
        <v>1.3199089000000001E-2</v>
      </c>
      <c r="K17" s="785">
        <v>3.0948199999999998E-4</v>
      </c>
      <c r="L17" s="785">
        <v>1.2889607000000001E-2</v>
      </c>
      <c r="M17" s="785"/>
      <c r="N17" s="785">
        <v>1.4597966E-2</v>
      </c>
      <c r="O17" s="785"/>
      <c r="P17" s="269">
        <v>7</v>
      </c>
      <c r="Q17" s="269">
        <v>7</v>
      </c>
    </row>
    <row r="18" spans="1:17" s="14" customFormat="1" ht="15" customHeight="1" x14ac:dyDescent="0.3">
      <c r="B18" s="437">
        <v>4.2</v>
      </c>
      <c r="C18" s="431" t="s">
        <v>1228</v>
      </c>
      <c r="D18" s="269">
        <v>5480</v>
      </c>
      <c r="E18" s="785">
        <v>5.9274700000000002E-4</v>
      </c>
      <c r="F18" s="785">
        <v>0.68335746799999997</v>
      </c>
      <c r="G18" s="785">
        <v>0.68335746799999997</v>
      </c>
      <c r="H18" s="785"/>
      <c r="I18" s="785"/>
      <c r="J18" s="785">
        <v>5.4175767E-2</v>
      </c>
      <c r="K18" s="785">
        <v>4.2281566999999999E-2</v>
      </c>
      <c r="L18" s="785">
        <v>1.1894200000000001E-2</v>
      </c>
      <c r="M18" s="785"/>
      <c r="N18" s="785">
        <v>5.7990299999999999E-4</v>
      </c>
      <c r="O18" s="785"/>
      <c r="P18" s="269">
        <v>694</v>
      </c>
      <c r="Q18" s="269">
        <v>694</v>
      </c>
    </row>
    <row r="19" spans="1:17" s="14" customFormat="1" ht="15" customHeight="1" x14ac:dyDescent="0.3">
      <c r="B19" s="437">
        <v>4.3</v>
      </c>
      <c r="C19" s="431" t="s">
        <v>1200</v>
      </c>
      <c r="D19" s="269">
        <v>203</v>
      </c>
      <c r="E19" s="785"/>
      <c r="F19" s="785"/>
      <c r="G19" s="785"/>
      <c r="H19" s="785"/>
      <c r="I19" s="785"/>
      <c r="J19" s="785"/>
      <c r="K19" s="785"/>
      <c r="L19" s="785"/>
      <c r="M19" s="785"/>
      <c r="N19" s="785"/>
      <c r="O19" s="785"/>
      <c r="P19" s="269">
        <v>17</v>
      </c>
      <c r="Q19" s="269">
        <v>17</v>
      </c>
    </row>
    <row r="20" spans="1:17" s="14" customFormat="1" ht="15" customHeight="1" x14ac:dyDescent="0.3">
      <c r="B20" s="437">
        <v>4.4000000000000004</v>
      </c>
      <c r="C20" s="431" t="s">
        <v>1201</v>
      </c>
      <c r="D20" s="269">
        <v>156</v>
      </c>
      <c r="E20" s="785">
        <v>3.1864477000000002E-2</v>
      </c>
      <c r="F20" s="785"/>
      <c r="G20" s="785"/>
      <c r="H20" s="785"/>
      <c r="I20" s="785"/>
      <c r="J20" s="785">
        <v>1.5603192E-2</v>
      </c>
      <c r="K20" s="785"/>
      <c r="L20" s="785">
        <v>1.5603192E-2</v>
      </c>
      <c r="M20" s="785"/>
      <c r="N20" s="785">
        <v>7.3169943000000001E-2</v>
      </c>
      <c r="O20" s="785"/>
      <c r="P20" s="269">
        <v>50</v>
      </c>
      <c r="Q20" s="269">
        <v>49</v>
      </c>
    </row>
    <row r="21" spans="1:17" s="14" customFormat="1" ht="15" customHeight="1" x14ac:dyDescent="0.3">
      <c r="B21" s="438">
        <v>4.5</v>
      </c>
      <c r="C21" s="439" t="s">
        <v>1229</v>
      </c>
      <c r="D21" s="786">
        <v>2415</v>
      </c>
      <c r="E21" s="787">
        <v>5.9672199999999996E-3</v>
      </c>
      <c r="F21" s="787"/>
      <c r="G21" s="787"/>
      <c r="H21" s="787"/>
      <c r="I21" s="787"/>
      <c r="J21" s="787">
        <v>3.2583032999999997E-2</v>
      </c>
      <c r="K21" s="787">
        <v>1.2540953000000001E-2</v>
      </c>
      <c r="L21" s="787">
        <v>2.004208E-2</v>
      </c>
      <c r="M21" s="787"/>
      <c r="N21" s="787">
        <v>5.0594899999999998E-3</v>
      </c>
      <c r="O21" s="787"/>
      <c r="P21" s="786">
        <v>577</v>
      </c>
      <c r="Q21" s="786">
        <v>577</v>
      </c>
    </row>
    <row r="22" spans="1:17" s="14" customFormat="1" ht="15" customHeight="1" x14ac:dyDescent="0.3">
      <c r="B22" s="138">
        <v>5</v>
      </c>
      <c r="C22" s="432" t="s">
        <v>666</v>
      </c>
      <c r="D22" s="788">
        <v>9282</v>
      </c>
      <c r="E22" s="789">
        <v>2.4785810000000001E-3</v>
      </c>
      <c r="F22" s="789">
        <v>0.41011615000000001</v>
      </c>
      <c r="G22" s="789">
        <v>0.41011615000000001</v>
      </c>
      <c r="H22" s="789"/>
      <c r="I22" s="789"/>
      <c r="J22" s="789">
        <v>4.0830828E-2</v>
      </c>
      <c r="K22" s="789">
        <v>2.8227184999999998E-2</v>
      </c>
      <c r="L22" s="789">
        <v>1.2603644000000001E-2</v>
      </c>
      <c r="M22" s="789"/>
      <c r="N22" s="789">
        <v>4.0016749999999997E-3</v>
      </c>
      <c r="O22" s="789"/>
      <c r="P22" s="788">
        <v>1922</v>
      </c>
      <c r="Q22" s="788">
        <v>1921</v>
      </c>
    </row>
    <row r="23" spans="1:17" ht="20.25" customHeight="1" x14ac:dyDescent="0.3"/>
    <row r="24" spans="1:17" ht="29.25" customHeight="1" x14ac:dyDescent="0.3">
      <c r="B24" s="1032" t="s">
        <v>1186</v>
      </c>
      <c r="C24" s="1032"/>
      <c r="D24" s="995" t="s">
        <v>1205</v>
      </c>
      <c r="E24" s="1027" t="s">
        <v>1206</v>
      </c>
      <c r="F24" s="1027"/>
      <c r="G24" s="1027"/>
      <c r="H24" s="1027"/>
      <c r="I24" s="1027"/>
      <c r="J24" s="1027"/>
      <c r="K24" s="1027"/>
      <c r="L24" s="1027"/>
      <c r="M24" s="1027"/>
      <c r="N24" s="1027"/>
      <c r="O24" s="1027"/>
      <c r="P24" s="1026" t="s">
        <v>1207</v>
      </c>
      <c r="Q24" s="1027"/>
    </row>
    <row r="25" spans="1:17" ht="31.5" customHeight="1" x14ac:dyDescent="0.3">
      <c r="B25" s="1032"/>
      <c r="C25" s="1032"/>
      <c r="D25" s="995"/>
      <c r="E25" s="1028" t="s">
        <v>1208</v>
      </c>
      <c r="F25" s="1028"/>
      <c r="G25" s="1028"/>
      <c r="H25" s="1028"/>
      <c r="I25" s="1028"/>
      <c r="J25" s="1028"/>
      <c r="K25" s="1028"/>
      <c r="L25" s="1028"/>
      <c r="M25" s="1028"/>
      <c r="N25" s="1028" t="s">
        <v>1209</v>
      </c>
      <c r="O25" s="1028"/>
      <c r="P25" s="1029" t="s">
        <v>1210</v>
      </c>
      <c r="Q25" s="1029" t="s">
        <v>1211</v>
      </c>
    </row>
    <row r="26" spans="1:17" s="62" customFormat="1" ht="35.25" customHeight="1" x14ac:dyDescent="0.3">
      <c r="A26" s="4"/>
      <c r="B26" s="1032"/>
      <c r="C26" s="1032"/>
      <c r="D26" s="995"/>
      <c r="E26" s="995" t="s">
        <v>1212</v>
      </c>
      <c r="F26" s="1035" t="s">
        <v>1213</v>
      </c>
      <c r="G26" s="1035"/>
      <c r="H26" s="1035"/>
      <c r="I26" s="1035"/>
      <c r="J26" s="1035" t="s">
        <v>1214</v>
      </c>
      <c r="K26" s="1035"/>
      <c r="L26" s="1035"/>
      <c r="M26" s="1036"/>
      <c r="N26" s="1030" t="s">
        <v>1215</v>
      </c>
      <c r="O26" s="995" t="s">
        <v>1216</v>
      </c>
      <c r="P26" s="995"/>
      <c r="Q26" s="1029"/>
    </row>
    <row r="27" spans="1:17" s="62" customFormat="1" ht="99" x14ac:dyDescent="0.3">
      <c r="A27" s="4"/>
      <c r="B27" s="1032"/>
      <c r="C27" s="1032"/>
      <c r="D27" s="284"/>
      <c r="E27" s="995"/>
      <c r="F27" s="398"/>
      <c r="G27" s="284" t="s">
        <v>1217</v>
      </c>
      <c r="H27" s="284" t="s">
        <v>1218</v>
      </c>
      <c r="I27" s="434" t="s">
        <v>1219</v>
      </c>
      <c r="J27" s="398"/>
      <c r="K27" s="284" t="s">
        <v>1220</v>
      </c>
      <c r="L27" s="284" t="s">
        <v>1221</v>
      </c>
      <c r="M27" s="433" t="s">
        <v>1222</v>
      </c>
      <c r="N27" s="1031"/>
      <c r="O27" s="995"/>
      <c r="P27" s="995"/>
      <c r="Q27" s="1029"/>
    </row>
    <row r="28" spans="1:17" s="62" customFormat="1" x14ac:dyDescent="0.3">
      <c r="A28" s="4"/>
      <c r="B28" s="937"/>
      <c r="C28" s="937"/>
      <c r="D28" s="385" t="s">
        <v>153</v>
      </c>
      <c r="E28" s="385" t="s">
        <v>154</v>
      </c>
      <c r="F28" s="385" t="s">
        <v>155</v>
      </c>
      <c r="G28" s="385" t="s">
        <v>191</v>
      </c>
      <c r="H28" s="385" t="s">
        <v>192</v>
      </c>
      <c r="I28" s="385" t="s">
        <v>253</v>
      </c>
      <c r="J28" s="385" t="s">
        <v>254</v>
      </c>
      <c r="K28" s="385" t="s">
        <v>960</v>
      </c>
      <c r="L28" s="385" t="s">
        <v>961</v>
      </c>
      <c r="M28" s="385" t="s">
        <v>962</v>
      </c>
      <c r="N28" s="385" t="s">
        <v>963</v>
      </c>
      <c r="O28" s="385" t="s">
        <v>964</v>
      </c>
      <c r="P28" s="385" t="s">
        <v>965</v>
      </c>
      <c r="Q28" s="405" t="s">
        <v>966</v>
      </c>
    </row>
    <row r="29" spans="1:17" x14ac:dyDescent="0.3">
      <c r="B29" s="386">
        <v>1</v>
      </c>
      <c r="C29" s="294" t="s">
        <v>1223</v>
      </c>
      <c r="D29" s="784"/>
      <c r="E29" s="790"/>
      <c r="F29" s="790"/>
      <c r="G29" s="790"/>
      <c r="H29" s="790"/>
      <c r="I29" s="790"/>
      <c r="J29" s="790"/>
      <c r="K29" s="790"/>
      <c r="L29" s="790"/>
      <c r="M29" s="790"/>
      <c r="N29" s="790"/>
      <c r="O29" s="790"/>
      <c r="P29" s="784"/>
      <c r="Q29" s="784"/>
    </row>
    <row r="30" spans="1:17" x14ac:dyDescent="0.3">
      <c r="B30" s="388">
        <v>2</v>
      </c>
      <c r="C30" s="217" t="s">
        <v>1110</v>
      </c>
      <c r="D30" s="269">
        <v>3232</v>
      </c>
      <c r="E30" s="785"/>
      <c r="F30" s="785"/>
      <c r="G30" s="785"/>
      <c r="H30" s="785"/>
      <c r="I30" s="785"/>
      <c r="J30" s="785"/>
      <c r="K30" s="785"/>
      <c r="L30" s="785"/>
      <c r="M30" s="785"/>
      <c r="N30" s="785">
        <v>3.849847E-3</v>
      </c>
      <c r="O30" s="785"/>
      <c r="P30" s="269">
        <v>336</v>
      </c>
      <c r="Q30" s="269">
        <v>336</v>
      </c>
    </row>
    <row r="31" spans="1:17" x14ac:dyDescent="0.3">
      <c r="B31" s="388">
        <v>3</v>
      </c>
      <c r="C31" s="217" t="s">
        <v>1111</v>
      </c>
      <c r="D31" s="269">
        <v>3426</v>
      </c>
      <c r="E31" s="785">
        <v>4.6001009999999997E-3</v>
      </c>
      <c r="F31" s="785">
        <v>0.158607208</v>
      </c>
      <c r="G31" s="785">
        <v>0.158607208</v>
      </c>
      <c r="H31" s="785"/>
      <c r="I31" s="785"/>
      <c r="J31" s="785"/>
      <c r="K31" s="785"/>
      <c r="L31" s="785"/>
      <c r="M31" s="785"/>
      <c r="N31" s="791">
        <v>0.120754282</v>
      </c>
      <c r="O31" s="785"/>
      <c r="P31" s="269">
        <v>2078</v>
      </c>
      <c r="Q31" s="269">
        <v>2010</v>
      </c>
    </row>
    <row r="32" spans="1:17" x14ac:dyDescent="0.3">
      <c r="B32" s="437">
        <v>3.1</v>
      </c>
      <c r="C32" s="431" t="s">
        <v>1224</v>
      </c>
      <c r="D32" s="269">
        <v>544</v>
      </c>
      <c r="E32" s="785">
        <v>5.036479E-3</v>
      </c>
      <c r="F32" s="785">
        <v>0.29675636900000002</v>
      </c>
      <c r="G32" s="785">
        <v>0.29675636900000002</v>
      </c>
      <c r="H32" s="785"/>
      <c r="I32" s="785"/>
      <c r="J32" s="785"/>
      <c r="K32" s="785"/>
      <c r="L32" s="785"/>
      <c r="M32" s="785"/>
      <c r="N32" s="791">
        <v>0.13536108399999999</v>
      </c>
      <c r="O32" s="785"/>
      <c r="P32" s="269">
        <v>283</v>
      </c>
      <c r="Q32" s="269">
        <v>278</v>
      </c>
    </row>
    <row r="33" spans="2:17" x14ac:dyDescent="0.3">
      <c r="B33" s="437">
        <v>3.2</v>
      </c>
      <c r="C33" s="431" t="s">
        <v>1225</v>
      </c>
      <c r="D33" s="269"/>
      <c r="E33" s="785"/>
      <c r="F33" s="785"/>
      <c r="G33" s="785"/>
      <c r="H33" s="785"/>
      <c r="I33" s="785"/>
      <c r="J33" s="785"/>
      <c r="K33" s="785"/>
      <c r="L33" s="785"/>
      <c r="M33" s="785"/>
      <c r="N33" s="791"/>
      <c r="O33" s="785"/>
      <c r="P33" s="269"/>
      <c r="Q33" s="269"/>
    </row>
    <row r="34" spans="2:17" x14ac:dyDescent="0.3">
      <c r="B34" s="438">
        <v>3.3</v>
      </c>
      <c r="C34" s="439" t="s">
        <v>1226</v>
      </c>
      <c r="D34" s="786">
        <v>2882</v>
      </c>
      <c r="E34" s="787">
        <v>4.517648E-3</v>
      </c>
      <c r="F34" s="787">
        <v>0.13250410000000001</v>
      </c>
      <c r="G34" s="787">
        <v>0.13250410000000001</v>
      </c>
      <c r="H34" s="787"/>
      <c r="I34" s="787"/>
      <c r="J34" s="787"/>
      <c r="K34" s="787"/>
      <c r="L34" s="787"/>
      <c r="M34" s="787"/>
      <c r="N34" s="792">
        <v>0.11759357099999999</v>
      </c>
      <c r="O34" s="787"/>
      <c r="P34" s="786">
        <v>1795</v>
      </c>
      <c r="Q34" s="786">
        <v>1732</v>
      </c>
    </row>
    <row r="35" spans="2:17" s="5" customFormat="1" x14ac:dyDescent="0.3">
      <c r="B35" s="138">
        <v>4</v>
      </c>
      <c r="C35" s="135" t="s">
        <v>666</v>
      </c>
      <c r="D35" s="788">
        <v>6659</v>
      </c>
      <c r="E35" s="789">
        <v>2.3669989999999998E-3</v>
      </c>
      <c r="F35" s="789">
        <v>8.1611929E-2</v>
      </c>
      <c r="G35" s="789">
        <v>8.1611929E-2</v>
      </c>
      <c r="H35" s="789"/>
      <c r="I35" s="789"/>
      <c r="J35" s="789"/>
      <c r="K35" s="789"/>
      <c r="L35" s="789"/>
      <c r="M35" s="789"/>
      <c r="N35" s="793">
        <v>7.8006633000000006E-2</v>
      </c>
      <c r="O35" s="789"/>
      <c r="P35" s="788">
        <v>2414</v>
      </c>
      <c r="Q35" s="788">
        <v>2345</v>
      </c>
    </row>
  </sheetData>
  <mergeCells count="26">
    <mergeCell ref="P24:Q24"/>
    <mergeCell ref="E25:M25"/>
    <mergeCell ref="N25:O25"/>
    <mergeCell ref="P25:P27"/>
    <mergeCell ref="Q25:Q27"/>
    <mergeCell ref="E26:E27"/>
    <mergeCell ref="N26:N27"/>
    <mergeCell ref="O26:O27"/>
    <mergeCell ref="F26:I26"/>
    <mergeCell ref="J26:M26"/>
    <mergeCell ref="B24:C28"/>
    <mergeCell ref="D24:D26"/>
    <mergeCell ref="E24:O24"/>
    <mergeCell ref="B5:C9"/>
    <mergeCell ref="D5:D7"/>
    <mergeCell ref="E5:O5"/>
    <mergeCell ref="F7:I7"/>
    <mergeCell ref="J7:M7"/>
    <mergeCell ref="P5:Q5"/>
    <mergeCell ref="E6:M6"/>
    <mergeCell ref="N6:O6"/>
    <mergeCell ref="P6:P8"/>
    <mergeCell ref="Q6:Q8"/>
    <mergeCell ref="E7:E8"/>
    <mergeCell ref="N7:N8"/>
    <mergeCell ref="O7:O8"/>
  </mergeCell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4">
    <tabColor rgb="FFB1D7CD"/>
  </sheetPr>
  <dimension ref="B2:F16"/>
  <sheetViews>
    <sheetView showGridLines="0" zoomScaleNormal="100" zoomScaleSheetLayoutView="100" workbookViewId="0">
      <selection activeCell="E14" sqref="E14"/>
    </sheetView>
  </sheetViews>
  <sheetFormatPr baseColWidth="10" defaultColWidth="9.140625" defaultRowHeight="16.5" x14ac:dyDescent="0.3"/>
  <cols>
    <col min="1" max="1" width="5.7109375" style="4" customWidth="1"/>
    <col min="2" max="2" width="3.5703125" style="4" customWidth="1"/>
    <col min="3" max="3" width="74.42578125" style="4" customWidth="1"/>
    <col min="4" max="4" width="17.7109375" style="4" customWidth="1"/>
    <col min="5" max="5" width="28.28515625" style="4" bestFit="1" customWidth="1"/>
    <col min="6" max="6" width="16.28515625" style="4" customWidth="1"/>
    <col min="7" max="16384" width="9.140625" style="4"/>
  </cols>
  <sheetData>
    <row r="2" spans="2:6" x14ac:dyDescent="0.3">
      <c r="B2" s="959" t="s">
        <v>1230</v>
      </c>
      <c r="C2" s="959"/>
      <c r="D2" s="959"/>
      <c r="E2" s="418"/>
      <c r="F2" s="418"/>
    </row>
    <row r="3" spans="2:6" x14ac:dyDescent="0.3">
      <c r="B3" s="1" t="str">
        <f>Stichtag &amp; Einheit_Mio</f>
        <v>31.12.2023 - in Mio. €</v>
      </c>
    </row>
    <row r="4" spans="2:6" x14ac:dyDescent="0.3">
      <c r="B4" s="1"/>
    </row>
    <row r="5" spans="2:6" ht="33" x14ac:dyDescent="0.3">
      <c r="B5" s="441"/>
      <c r="C5" s="441"/>
      <c r="D5" s="94" t="s">
        <v>1231</v>
      </c>
    </row>
    <row r="6" spans="2:6" x14ac:dyDescent="0.3">
      <c r="B6" s="81"/>
      <c r="C6" s="443"/>
      <c r="D6" s="444" t="s">
        <v>153</v>
      </c>
    </row>
    <row r="7" spans="2:6" x14ac:dyDescent="0.3">
      <c r="B7" s="445">
        <v>1</v>
      </c>
      <c r="C7" s="446" t="s">
        <v>1232</v>
      </c>
      <c r="D7" s="447">
        <v>4832</v>
      </c>
    </row>
    <row r="8" spans="2:6" x14ac:dyDescent="0.3">
      <c r="B8" s="68">
        <v>2</v>
      </c>
      <c r="C8" s="98" t="s">
        <v>1233</v>
      </c>
      <c r="D8" s="269">
        <v>-93</v>
      </c>
    </row>
    <row r="9" spans="2:6" x14ac:dyDescent="0.3">
      <c r="B9" s="68">
        <v>3</v>
      </c>
      <c r="C9" s="98" t="s">
        <v>1234</v>
      </c>
      <c r="D9" s="269">
        <v>-34</v>
      </c>
    </row>
    <row r="10" spans="2:6" x14ac:dyDescent="0.3">
      <c r="B10" s="68">
        <v>4</v>
      </c>
      <c r="C10" s="98" t="s">
        <v>1235</v>
      </c>
      <c r="D10" s="269">
        <v>405</v>
      </c>
    </row>
    <row r="11" spans="2:6" x14ac:dyDescent="0.3">
      <c r="B11" s="68">
        <v>5</v>
      </c>
      <c r="C11" s="98" t="s">
        <v>1236</v>
      </c>
      <c r="D11" s="448"/>
    </row>
    <row r="12" spans="2:6" x14ac:dyDescent="0.3">
      <c r="B12" s="68">
        <v>6</v>
      </c>
      <c r="C12" s="98" t="s">
        <v>1237</v>
      </c>
      <c r="D12" s="448"/>
    </row>
    <row r="13" spans="2:6" x14ac:dyDescent="0.3">
      <c r="B13" s="68">
        <v>7</v>
      </c>
      <c r="C13" s="98" t="s">
        <v>1238</v>
      </c>
      <c r="D13" s="448">
        <v>-4</v>
      </c>
    </row>
    <row r="14" spans="2:6" x14ac:dyDescent="0.3">
      <c r="B14" s="449">
        <v>8</v>
      </c>
      <c r="C14" s="450" t="s">
        <v>1239</v>
      </c>
      <c r="D14" s="451">
        <v>-655</v>
      </c>
    </row>
    <row r="15" spans="2:6" x14ac:dyDescent="0.3">
      <c r="B15" s="255">
        <v>9</v>
      </c>
      <c r="C15" s="228" t="s">
        <v>1240</v>
      </c>
      <c r="D15" s="442">
        <v>4451</v>
      </c>
    </row>
    <row r="16" spans="2:6" x14ac:dyDescent="0.3">
      <c r="B16" s="99"/>
      <c r="C16" s="99"/>
    </row>
  </sheetData>
  <mergeCells count="1">
    <mergeCell ref="B2:D2"/>
  </mergeCells>
  <pageMargins left="0.7" right="0.7" top="0.75" bottom="0.75" header="0.3" footer="0.3"/>
  <pageSetup scale="6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2075F-8FB4-403F-A447-46B8C810C4D6}">
  <sheetPr codeName="Tabelle35">
    <tabColor rgb="FFB1D7CD"/>
  </sheetPr>
  <dimension ref="B2:I127"/>
  <sheetViews>
    <sheetView showGridLines="0" zoomScaleNormal="100" workbookViewId="0">
      <pane ySplit="8" topLeftCell="A104" activePane="bottomLeft" state="frozen"/>
      <selection pane="bottomLeft" activeCell="B2" sqref="B2"/>
    </sheetView>
  </sheetViews>
  <sheetFormatPr baseColWidth="10" defaultColWidth="11.5703125" defaultRowHeight="16.5" x14ac:dyDescent="0.3"/>
  <cols>
    <col min="1" max="1" width="5.7109375" style="106" customWidth="1"/>
    <col min="2" max="2" width="18.28515625" style="106" customWidth="1"/>
    <col min="3" max="3" width="19.7109375" style="106" customWidth="1"/>
    <col min="4" max="4" width="19" style="106" customWidth="1"/>
    <col min="5" max="6" width="19.7109375" style="106" customWidth="1"/>
    <col min="7" max="7" width="20.140625" style="106" customWidth="1"/>
    <col min="8" max="9" width="19.7109375" style="106" customWidth="1"/>
    <col min="10" max="10" width="11.5703125" style="106"/>
    <col min="11" max="12" width="11.5703125" style="106" customWidth="1"/>
    <col min="13" max="16384" width="11.5703125" style="106"/>
  </cols>
  <sheetData>
    <row r="2" spans="2:9" x14ac:dyDescent="0.3">
      <c r="B2" s="192" t="s">
        <v>1241</v>
      </c>
    </row>
    <row r="3" spans="2:9" x14ac:dyDescent="0.3">
      <c r="B3" s="1" t="str">
        <f>Stichtag &amp; Einheit_Mio</f>
        <v>31.12.2023 - in Mio. €</v>
      </c>
    </row>
    <row r="4" spans="2:9" x14ac:dyDescent="0.3">
      <c r="B4" s="192"/>
    </row>
    <row r="5" spans="2:9" x14ac:dyDescent="0.3">
      <c r="B5" s="656" t="s">
        <v>1146</v>
      </c>
      <c r="C5" s="214"/>
      <c r="D5" s="214"/>
      <c r="E5" s="214"/>
      <c r="F5" s="214"/>
      <c r="G5" s="214"/>
      <c r="H5" s="214"/>
      <c r="I5" s="214"/>
    </row>
    <row r="6" spans="2:9" ht="23.25" customHeight="1" x14ac:dyDescent="0.3">
      <c r="B6" s="1037" t="s">
        <v>1242</v>
      </c>
      <c r="C6" s="1037" t="s">
        <v>1147</v>
      </c>
      <c r="D6" s="1040" t="s">
        <v>1243</v>
      </c>
      <c r="E6" s="1040"/>
      <c r="F6" s="1037" t="s">
        <v>1244</v>
      </c>
      <c r="G6" s="1037" t="s">
        <v>1245</v>
      </c>
    </row>
    <row r="7" spans="2:9" s="197" customFormat="1" ht="65.25" customHeight="1" x14ac:dyDescent="0.25">
      <c r="B7" s="1037"/>
      <c r="C7" s="1037"/>
      <c r="E7" s="197" t="s">
        <v>1246</v>
      </c>
      <c r="F7" s="1037"/>
      <c r="G7" s="1037"/>
      <c r="H7" s="197" t="s">
        <v>1247</v>
      </c>
      <c r="I7" s="197" t="s">
        <v>1248</v>
      </c>
    </row>
    <row r="8" spans="2:9" s="196" customFormat="1" x14ac:dyDescent="0.25">
      <c r="B8" s="444" t="s">
        <v>153</v>
      </c>
      <c r="C8" s="444" t="s">
        <v>154</v>
      </c>
      <c r="D8" s="444" t="s">
        <v>155</v>
      </c>
      <c r="E8" s="444" t="s">
        <v>191</v>
      </c>
      <c r="F8" s="444" t="s">
        <v>192</v>
      </c>
      <c r="G8" s="444" t="s">
        <v>253</v>
      </c>
      <c r="H8" s="444" t="s">
        <v>254</v>
      </c>
      <c r="I8" s="444" t="s">
        <v>960</v>
      </c>
    </row>
    <row r="9" spans="2:9" s="580" customFormat="1" x14ac:dyDescent="0.3">
      <c r="B9" s="1022" t="s">
        <v>1187</v>
      </c>
      <c r="C9" s="647" t="s">
        <v>1161</v>
      </c>
      <c r="D9" s="422">
        <v>360</v>
      </c>
      <c r="E9" s="648">
        <v>0</v>
      </c>
      <c r="F9" s="649">
        <v>0</v>
      </c>
      <c r="G9" s="790">
        <v>8.9705799999999995E-4</v>
      </c>
      <c r="H9" s="649"/>
      <c r="I9" s="790">
        <v>0</v>
      </c>
    </row>
    <row r="10" spans="2:9" s="580" customFormat="1" x14ac:dyDescent="0.3">
      <c r="B10" s="1023"/>
      <c r="C10" s="655" t="s">
        <v>1162</v>
      </c>
      <c r="D10" s="448">
        <v>159</v>
      </c>
      <c r="E10" s="448">
        <v>0</v>
      </c>
      <c r="F10" s="650">
        <v>0</v>
      </c>
      <c r="G10" s="785">
        <v>4.9057699999999996E-4</v>
      </c>
      <c r="H10" s="650"/>
      <c r="I10" s="785">
        <v>0</v>
      </c>
    </row>
    <row r="11" spans="2:9" s="580" customFormat="1" x14ac:dyDescent="0.3">
      <c r="B11" s="1023"/>
      <c r="C11" s="655" t="s">
        <v>1163</v>
      </c>
      <c r="D11" s="448">
        <v>201</v>
      </c>
      <c r="E11" s="448">
        <v>0</v>
      </c>
      <c r="F11" s="650">
        <v>0</v>
      </c>
      <c r="G11" s="785">
        <v>1.1000000000000001E-3</v>
      </c>
      <c r="H11" s="650"/>
      <c r="I11" s="785">
        <v>0</v>
      </c>
    </row>
    <row r="12" spans="2:9" s="580" customFormat="1" x14ac:dyDescent="0.3">
      <c r="B12" s="1023"/>
      <c r="C12" s="209" t="s">
        <v>1164</v>
      </c>
      <c r="D12" s="448">
        <v>283</v>
      </c>
      <c r="E12" s="448">
        <v>0</v>
      </c>
      <c r="F12" s="650">
        <v>0</v>
      </c>
      <c r="G12" s="785">
        <v>2E-3</v>
      </c>
      <c r="H12" s="650"/>
      <c r="I12" s="785">
        <v>0</v>
      </c>
    </row>
    <row r="13" spans="2:9" s="580" customFormat="1" x14ac:dyDescent="0.3">
      <c r="B13" s="1023"/>
      <c r="C13" s="209" t="s">
        <v>1165</v>
      </c>
      <c r="D13" s="448">
        <v>368</v>
      </c>
      <c r="E13" s="448">
        <v>0</v>
      </c>
      <c r="F13" s="650">
        <v>0</v>
      </c>
      <c r="G13" s="785">
        <v>3.5000000000000001E-3</v>
      </c>
      <c r="H13" s="650"/>
      <c r="I13" s="785">
        <v>9.5011900000000003E-4</v>
      </c>
    </row>
    <row r="14" spans="2:9" s="580" customFormat="1" x14ac:dyDescent="0.3">
      <c r="B14" s="1023"/>
      <c r="C14" s="209" t="s">
        <v>1166</v>
      </c>
      <c r="D14" s="448">
        <v>346</v>
      </c>
      <c r="E14" s="448">
        <v>2</v>
      </c>
      <c r="F14" s="650">
        <v>5.7803469999999999E-3</v>
      </c>
      <c r="G14" s="785">
        <v>6.0000000000000001E-3</v>
      </c>
      <c r="H14" s="650">
        <v>6.0000000000000001E-3</v>
      </c>
      <c r="I14" s="785">
        <v>1.9592949999999998E-3</v>
      </c>
    </row>
    <row r="15" spans="2:9" s="580" customFormat="1" x14ac:dyDescent="0.3">
      <c r="B15" s="1023"/>
      <c r="C15" s="209" t="s">
        <v>1167</v>
      </c>
      <c r="D15" s="448">
        <v>607</v>
      </c>
      <c r="E15" s="448">
        <v>11</v>
      </c>
      <c r="F15" s="650">
        <v>1.8121911000000001E-2</v>
      </c>
      <c r="G15" s="785">
        <v>1.3693692E-2</v>
      </c>
      <c r="H15" s="650">
        <v>1.4500000000000001E-2</v>
      </c>
      <c r="I15" s="785">
        <v>8.1840599999999999E-3</v>
      </c>
    </row>
    <row r="16" spans="2:9" s="580" customFormat="1" x14ac:dyDescent="0.3">
      <c r="B16" s="1023"/>
      <c r="C16" s="655" t="s">
        <v>1168</v>
      </c>
      <c r="D16" s="448">
        <v>355</v>
      </c>
      <c r="E16" s="448">
        <v>2</v>
      </c>
      <c r="F16" s="650">
        <v>5.6338029999999997E-3</v>
      </c>
      <c r="G16" s="785">
        <v>1.0500000000000001E-2</v>
      </c>
      <c r="H16" s="650">
        <v>1.0500000000000001E-2</v>
      </c>
      <c r="I16" s="785">
        <v>3.5269059999999998E-3</v>
      </c>
    </row>
    <row r="17" spans="2:9" s="580" customFormat="1" x14ac:dyDescent="0.3">
      <c r="B17" s="1023"/>
      <c r="C17" s="655" t="s">
        <v>1169</v>
      </c>
      <c r="D17" s="448">
        <v>252</v>
      </c>
      <c r="E17" s="448">
        <v>9</v>
      </c>
      <c r="F17" s="650">
        <v>3.5714285999999998E-2</v>
      </c>
      <c r="G17" s="785">
        <v>1.8499999999999999E-2</v>
      </c>
      <c r="H17" s="650">
        <v>1.8499999999999999E-2</v>
      </c>
      <c r="I17" s="785">
        <v>1.5061868000000001E-2</v>
      </c>
    </row>
    <row r="18" spans="2:9" s="580" customFormat="1" x14ac:dyDescent="0.3">
      <c r="B18" s="1023"/>
      <c r="C18" s="209" t="s">
        <v>1170</v>
      </c>
      <c r="D18" s="448">
        <v>137</v>
      </c>
      <c r="E18" s="448">
        <v>5</v>
      </c>
      <c r="F18" s="650">
        <v>3.6496349999999997E-2</v>
      </c>
      <c r="G18" s="785">
        <v>4.0377523999999998E-2</v>
      </c>
      <c r="H18" s="650">
        <v>3.2500000000000001E-2</v>
      </c>
      <c r="I18" s="785">
        <v>3.0789619000000001E-2</v>
      </c>
    </row>
    <row r="19" spans="2:9" s="580" customFormat="1" x14ac:dyDescent="0.3">
      <c r="B19" s="1023"/>
      <c r="C19" s="655" t="s">
        <v>1171</v>
      </c>
      <c r="D19" s="448">
        <v>95</v>
      </c>
      <c r="E19" s="448">
        <v>5</v>
      </c>
      <c r="F19" s="650">
        <v>5.2631578999999998E-2</v>
      </c>
      <c r="G19" s="785">
        <v>3.2500000000000001E-2</v>
      </c>
      <c r="H19" s="650">
        <v>3.2500000000000001E-2</v>
      </c>
      <c r="I19" s="785">
        <v>2.8994841E-2</v>
      </c>
    </row>
    <row r="20" spans="2:9" s="580" customFormat="1" x14ac:dyDescent="0.3">
      <c r="B20" s="1023"/>
      <c r="C20" s="655" t="s">
        <v>1172</v>
      </c>
      <c r="D20" s="448">
        <v>42</v>
      </c>
      <c r="E20" s="448">
        <v>0</v>
      </c>
      <c r="F20" s="650">
        <v>0</v>
      </c>
      <c r="G20" s="785">
        <v>5.7000000000000002E-2</v>
      </c>
      <c r="H20" s="650"/>
      <c r="I20" s="785">
        <v>3.1425394000000002E-2</v>
      </c>
    </row>
    <row r="21" spans="2:9" s="580" customFormat="1" x14ac:dyDescent="0.3">
      <c r="B21" s="1023"/>
      <c r="C21" s="209" t="s">
        <v>1173</v>
      </c>
      <c r="D21" s="448">
        <v>29</v>
      </c>
      <c r="E21" s="448">
        <v>1</v>
      </c>
      <c r="F21" s="650">
        <v>3.4482759000000002E-2</v>
      </c>
      <c r="G21" s="785">
        <v>0.19497288500000001</v>
      </c>
      <c r="H21" s="650">
        <v>0.17499999999999999</v>
      </c>
      <c r="I21" s="785">
        <v>8.2181607000000004E-2</v>
      </c>
    </row>
    <row r="22" spans="2:9" s="580" customFormat="1" x14ac:dyDescent="0.3">
      <c r="B22" s="1023"/>
      <c r="C22" s="655" t="s">
        <v>1174</v>
      </c>
      <c r="D22" s="448">
        <v>25</v>
      </c>
      <c r="E22" s="448">
        <v>1</v>
      </c>
      <c r="F22" s="650">
        <v>0.04</v>
      </c>
      <c r="G22" s="785">
        <v>0.12778451299999999</v>
      </c>
      <c r="H22" s="650">
        <v>0.17499999999999999</v>
      </c>
      <c r="I22" s="785">
        <v>6.8476190000000006E-2</v>
      </c>
    </row>
    <row r="23" spans="2:9" s="580" customFormat="1" x14ac:dyDescent="0.3">
      <c r="B23" s="1023"/>
      <c r="C23" s="655" t="s">
        <v>1175</v>
      </c>
      <c r="D23" s="448">
        <v>0</v>
      </c>
      <c r="E23" s="448">
        <v>0</v>
      </c>
      <c r="F23" s="650"/>
      <c r="G23" s="785"/>
      <c r="H23" s="650"/>
      <c r="I23" s="785"/>
    </row>
    <row r="24" spans="2:9" s="580" customFormat="1" x14ac:dyDescent="0.3">
      <c r="B24" s="1023"/>
      <c r="C24" s="655" t="s">
        <v>1176</v>
      </c>
      <c r="D24" s="448">
        <v>4</v>
      </c>
      <c r="E24" s="448">
        <v>0</v>
      </c>
      <c r="F24" s="650">
        <v>0</v>
      </c>
      <c r="G24" s="785">
        <v>0.3</v>
      </c>
      <c r="H24" s="650"/>
      <c r="I24" s="785">
        <v>0.10934065900000001</v>
      </c>
    </row>
    <row r="25" spans="2:9" s="580" customFormat="1" x14ac:dyDescent="0.3">
      <c r="B25" s="1038"/>
      <c r="C25" s="209" t="s">
        <v>1177</v>
      </c>
      <c r="D25" s="448">
        <v>47</v>
      </c>
      <c r="E25" s="448">
        <v>0</v>
      </c>
      <c r="F25" s="650"/>
      <c r="G25" s="785">
        <v>1</v>
      </c>
      <c r="H25" s="650"/>
      <c r="I25" s="785"/>
    </row>
    <row r="26" spans="2:9" s="580" customFormat="1" x14ac:dyDescent="0.3">
      <c r="B26" s="1039" t="s">
        <v>1160</v>
      </c>
      <c r="C26" s="647" t="s">
        <v>1161</v>
      </c>
      <c r="D26" s="422">
        <v>1773</v>
      </c>
      <c r="E26" s="648">
        <v>3</v>
      </c>
      <c r="F26" s="649">
        <v>1.6920469999999999E-3</v>
      </c>
      <c r="G26" s="790">
        <v>7.8871599999999996E-4</v>
      </c>
      <c r="H26" s="649">
        <v>6.9999999999999999E-4</v>
      </c>
      <c r="I26" s="790">
        <v>1.1540210000000001E-3</v>
      </c>
    </row>
    <row r="27" spans="2:9" s="580" customFormat="1" x14ac:dyDescent="0.3">
      <c r="B27" s="1023"/>
      <c r="C27" s="655" t="s">
        <v>1162</v>
      </c>
      <c r="D27" s="448">
        <v>1222</v>
      </c>
      <c r="E27" s="448">
        <v>2</v>
      </c>
      <c r="F27" s="650">
        <v>1.636661E-3</v>
      </c>
      <c r="G27" s="785">
        <v>4.4559200000000003E-4</v>
      </c>
      <c r="H27" s="650">
        <v>2.9999999999999997E-4</v>
      </c>
      <c r="I27" s="785">
        <v>1.26279E-3</v>
      </c>
    </row>
    <row r="28" spans="2:9" x14ac:dyDescent="0.3">
      <c r="B28" s="1023"/>
      <c r="C28" s="655" t="s">
        <v>1163</v>
      </c>
      <c r="D28" s="448">
        <v>551</v>
      </c>
      <c r="E28" s="448">
        <v>1</v>
      </c>
      <c r="F28" s="650">
        <v>1.8148820000000001E-3</v>
      </c>
      <c r="G28" s="785">
        <v>1.1000000000000001E-3</v>
      </c>
      <c r="H28" s="650">
        <v>1.1000000000000001E-3</v>
      </c>
      <c r="I28" s="785">
        <v>9.9242100000000006E-4</v>
      </c>
    </row>
    <row r="29" spans="2:9" x14ac:dyDescent="0.3">
      <c r="B29" s="1023"/>
      <c r="C29" s="209" t="s">
        <v>1164</v>
      </c>
      <c r="D29" s="448">
        <v>572</v>
      </c>
      <c r="E29" s="448">
        <v>0</v>
      </c>
      <c r="F29" s="650">
        <v>0</v>
      </c>
      <c r="G29" s="785">
        <v>2E-3</v>
      </c>
      <c r="H29" s="650"/>
      <c r="I29" s="785">
        <v>2.5445300000000003E-4</v>
      </c>
    </row>
    <row r="30" spans="2:9" x14ac:dyDescent="0.3">
      <c r="B30" s="1023"/>
      <c r="C30" s="209" t="s">
        <v>1165</v>
      </c>
      <c r="D30" s="448">
        <v>615</v>
      </c>
      <c r="E30" s="448">
        <v>3</v>
      </c>
      <c r="F30" s="650">
        <v>4.8780489999999998E-3</v>
      </c>
      <c r="G30" s="785">
        <v>3.5000000000000001E-3</v>
      </c>
      <c r="H30" s="650">
        <v>3.5000000000000001E-3</v>
      </c>
      <c r="I30" s="785">
        <v>2.0010449999999999E-3</v>
      </c>
    </row>
    <row r="31" spans="2:9" x14ac:dyDescent="0.3">
      <c r="B31" s="1023"/>
      <c r="C31" s="209" t="s">
        <v>1166</v>
      </c>
      <c r="D31" s="448">
        <v>623</v>
      </c>
      <c r="E31" s="448">
        <v>2</v>
      </c>
      <c r="F31" s="650">
        <v>3.210273E-3</v>
      </c>
      <c r="G31" s="785">
        <v>6.0000000000000001E-3</v>
      </c>
      <c r="H31" s="650">
        <v>6.0000000000000001E-3</v>
      </c>
      <c r="I31" s="785">
        <v>3.093728E-3</v>
      </c>
    </row>
    <row r="32" spans="2:9" x14ac:dyDescent="0.3">
      <c r="B32" s="1023"/>
      <c r="C32" s="209" t="s">
        <v>1167</v>
      </c>
      <c r="D32" s="448">
        <v>922</v>
      </c>
      <c r="E32" s="448">
        <v>9</v>
      </c>
      <c r="F32" s="650">
        <v>9.7613879999999993E-3</v>
      </c>
      <c r="G32" s="785">
        <v>1.3462078000000001E-2</v>
      </c>
      <c r="H32" s="650">
        <v>1.4500000000000001E-2</v>
      </c>
      <c r="I32" s="785">
        <v>5.0003139999999996E-3</v>
      </c>
    </row>
    <row r="33" spans="2:9" x14ac:dyDescent="0.3">
      <c r="B33" s="1023"/>
      <c r="C33" s="655" t="s">
        <v>1168</v>
      </c>
      <c r="D33" s="448">
        <v>614</v>
      </c>
      <c r="E33" s="448">
        <v>4</v>
      </c>
      <c r="F33" s="650">
        <v>6.5146580000000004E-3</v>
      </c>
      <c r="G33" s="785">
        <v>1.0500000000000001E-2</v>
      </c>
      <c r="H33" s="650">
        <v>1.0500000000000001E-2</v>
      </c>
      <c r="I33" s="785">
        <v>3.5306109999999999E-3</v>
      </c>
    </row>
    <row r="34" spans="2:9" x14ac:dyDescent="0.3">
      <c r="B34" s="1023"/>
      <c r="C34" s="655" t="s">
        <v>1169</v>
      </c>
      <c r="D34" s="448">
        <v>308</v>
      </c>
      <c r="E34" s="448">
        <v>5</v>
      </c>
      <c r="F34" s="650">
        <v>1.6233766E-2</v>
      </c>
      <c r="G34" s="785">
        <v>1.8499999999999999E-2</v>
      </c>
      <c r="H34" s="650">
        <v>1.8499999999999999E-2</v>
      </c>
      <c r="I34" s="785">
        <v>7.9259429999999995E-3</v>
      </c>
    </row>
    <row r="35" spans="2:9" x14ac:dyDescent="0.3">
      <c r="B35" s="1023"/>
      <c r="C35" s="209" t="s">
        <v>1170</v>
      </c>
      <c r="D35" s="448">
        <v>148</v>
      </c>
      <c r="E35" s="448">
        <v>2</v>
      </c>
      <c r="F35" s="650">
        <v>1.3513514000000001E-2</v>
      </c>
      <c r="G35" s="785">
        <v>4.0832505999999998E-2</v>
      </c>
      <c r="H35" s="650">
        <v>4.4749999999999998E-2</v>
      </c>
      <c r="I35" s="785">
        <v>1.2344314E-2</v>
      </c>
    </row>
    <row r="36" spans="2:9" x14ac:dyDescent="0.3">
      <c r="B36" s="1023"/>
      <c r="C36" s="655" t="s">
        <v>1171</v>
      </c>
      <c r="D36" s="448">
        <v>101</v>
      </c>
      <c r="E36" s="448">
        <v>1</v>
      </c>
      <c r="F36" s="650">
        <v>9.9009900000000001E-3</v>
      </c>
      <c r="G36" s="785">
        <v>3.2500000000000001E-2</v>
      </c>
      <c r="H36" s="650">
        <v>3.2500000000000001E-2</v>
      </c>
      <c r="I36" s="785">
        <v>1.0043237E-2</v>
      </c>
    </row>
    <row r="37" spans="2:9" x14ac:dyDescent="0.3">
      <c r="B37" s="1023"/>
      <c r="C37" s="655" t="s">
        <v>1172</v>
      </c>
      <c r="D37" s="448">
        <v>47</v>
      </c>
      <c r="E37" s="448">
        <v>1</v>
      </c>
      <c r="F37" s="650">
        <v>2.1276595999999998E-2</v>
      </c>
      <c r="G37" s="785">
        <v>5.7000000000000002E-2</v>
      </c>
      <c r="H37" s="650">
        <v>5.7000000000000002E-2</v>
      </c>
      <c r="I37" s="785">
        <v>1.6166070000000001E-2</v>
      </c>
    </row>
    <row r="38" spans="2:9" x14ac:dyDescent="0.3">
      <c r="B38" s="1023"/>
      <c r="C38" s="209" t="s">
        <v>1173</v>
      </c>
      <c r="D38" s="448">
        <v>44</v>
      </c>
      <c r="E38" s="448">
        <v>3</v>
      </c>
      <c r="F38" s="650">
        <v>6.8181818000000005E-2</v>
      </c>
      <c r="G38" s="785">
        <v>0.199274956</v>
      </c>
      <c r="H38" s="650">
        <v>0.2</v>
      </c>
      <c r="I38" s="785">
        <v>5.3533224999999997E-2</v>
      </c>
    </row>
    <row r="39" spans="2:9" x14ac:dyDescent="0.3">
      <c r="B39" s="1023"/>
      <c r="C39" s="655" t="s">
        <v>1174</v>
      </c>
      <c r="D39" s="448">
        <v>26</v>
      </c>
      <c r="E39" s="448">
        <v>2</v>
      </c>
      <c r="F39" s="650">
        <v>7.6923077000000006E-2</v>
      </c>
      <c r="G39" s="785">
        <v>0.13382970399999999</v>
      </c>
      <c r="H39" s="650">
        <v>0.1</v>
      </c>
      <c r="I39" s="785">
        <v>4.1083818000000001E-2</v>
      </c>
    </row>
    <row r="40" spans="2:9" x14ac:dyDescent="0.3">
      <c r="B40" s="1023"/>
      <c r="C40" s="655" t="s">
        <v>1175</v>
      </c>
      <c r="D40" s="448">
        <v>0</v>
      </c>
      <c r="E40" s="448">
        <v>0</v>
      </c>
      <c r="F40" s="650"/>
      <c r="G40" s="785"/>
      <c r="H40" s="650"/>
      <c r="I40" s="785"/>
    </row>
    <row r="41" spans="2:9" x14ac:dyDescent="0.3">
      <c r="B41" s="1023"/>
      <c r="C41" s="655" t="s">
        <v>1176</v>
      </c>
      <c r="D41" s="448">
        <v>18</v>
      </c>
      <c r="E41" s="448">
        <v>1</v>
      </c>
      <c r="F41" s="650">
        <v>5.5555555999999999E-2</v>
      </c>
      <c r="G41" s="785">
        <v>0.3</v>
      </c>
      <c r="H41" s="650">
        <v>0.3</v>
      </c>
      <c r="I41" s="785">
        <v>7.1985652999999997E-2</v>
      </c>
    </row>
    <row r="42" spans="2:9" x14ac:dyDescent="0.3">
      <c r="B42" s="1038"/>
      <c r="C42" s="209" t="s">
        <v>1177</v>
      </c>
      <c r="D42" s="448">
        <v>53</v>
      </c>
      <c r="E42" s="448">
        <v>0</v>
      </c>
      <c r="F42" s="650"/>
      <c r="G42" s="785">
        <v>1</v>
      </c>
      <c r="H42" s="650"/>
      <c r="I42" s="785"/>
    </row>
    <row r="43" spans="2:9" x14ac:dyDescent="0.3">
      <c r="B43" s="1039" t="s">
        <v>1179</v>
      </c>
      <c r="C43" s="647" t="s">
        <v>1161</v>
      </c>
      <c r="D43" s="422">
        <v>118</v>
      </c>
      <c r="E43" s="648">
        <v>0</v>
      </c>
      <c r="F43" s="649">
        <v>0</v>
      </c>
      <c r="G43" s="790">
        <v>7.8930700000000005E-4</v>
      </c>
      <c r="H43" s="649"/>
      <c r="I43" s="790">
        <v>0</v>
      </c>
    </row>
    <row r="44" spans="2:9" x14ac:dyDescent="0.3">
      <c r="B44" s="1023"/>
      <c r="C44" s="655" t="s">
        <v>1162</v>
      </c>
      <c r="D44" s="448">
        <v>64</v>
      </c>
      <c r="E44" s="448">
        <v>0</v>
      </c>
      <c r="F44" s="650">
        <v>0</v>
      </c>
      <c r="G44" s="785">
        <v>4.5599900000000001E-4</v>
      </c>
      <c r="H44" s="650"/>
      <c r="I44" s="785">
        <v>0</v>
      </c>
    </row>
    <row r="45" spans="2:9" x14ac:dyDescent="0.3">
      <c r="B45" s="1023"/>
      <c r="C45" s="655" t="s">
        <v>1163</v>
      </c>
      <c r="D45" s="448">
        <v>54</v>
      </c>
      <c r="E45" s="448">
        <v>0</v>
      </c>
      <c r="F45" s="650">
        <v>0</v>
      </c>
      <c r="G45" s="785">
        <v>1.1000000000000001E-3</v>
      </c>
      <c r="H45" s="650"/>
      <c r="I45" s="785">
        <v>0</v>
      </c>
    </row>
    <row r="46" spans="2:9" x14ac:dyDescent="0.3">
      <c r="B46" s="1023"/>
      <c r="C46" s="209" t="s">
        <v>1164</v>
      </c>
      <c r="D46" s="448">
        <v>46</v>
      </c>
      <c r="E46" s="448">
        <v>0</v>
      </c>
      <c r="F46" s="650">
        <v>0</v>
      </c>
      <c r="G46" s="785">
        <v>2E-3</v>
      </c>
      <c r="H46" s="650"/>
      <c r="I46" s="785">
        <v>0</v>
      </c>
    </row>
    <row r="47" spans="2:9" x14ac:dyDescent="0.3">
      <c r="B47" s="1023"/>
      <c r="C47" s="209" t="s">
        <v>1165</v>
      </c>
      <c r="D47" s="448">
        <v>52</v>
      </c>
      <c r="E47" s="448">
        <v>0</v>
      </c>
      <c r="F47" s="650">
        <v>0</v>
      </c>
      <c r="G47" s="785">
        <v>3.5000000000000001E-3</v>
      </c>
      <c r="H47" s="650"/>
      <c r="I47" s="785">
        <v>3.2258059999999999E-3</v>
      </c>
    </row>
    <row r="48" spans="2:9" x14ac:dyDescent="0.3">
      <c r="B48" s="1023"/>
      <c r="C48" s="209" t="s">
        <v>1166</v>
      </c>
      <c r="D48" s="448">
        <v>46</v>
      </c>
      <c r="E48" s="448">
        <v>1</v>
      </c>
      <c r="F48" s="650">
        <v>2.1739129999999999E-2</v>
      </c>
      <c r="G48" s="785">
        <v>6.0000000000000001E-3</v>
      </c>
      <c r="H48" s="650">
        <v>6.0000000000000001E-3</v>
      </c>
      <c r="I48" s="785">
        <v>4.3478259999999999E-3</v>
      </c>
    </row>
    <row r="49" spans="2:9" x14ac:dyDescent="0.3">
      <c r="B49" s="1023"/>
      <c r="C49" s="209" t="s">
        <v>1167</v>
      </c>
      <c r="D49" s="448">
        <v>69</v>
      </c>
      <c r="E49" s="448">
        <v>0</v>
      </c>
      <c r="F49" s="650">
        <v>0</v>
      </c>
      <c r="G49" s="785">
        <v>1.3424821999999999E-2</v>
      </c>
      <c r="H49" s="650"/>
      <c r="I49" s="785">
        <v>4.4322650000000003E-3</v>
      </c>
    </row>
    <row r="50" spans="2:9" x14ac:dyDescent="0.3">
      <c r="B50" s="1023"/>
      <c r="C50" s="655" t="s">
        <v>1168</v>
      </c>
      <c r="D50" s="448">
        <v>43</v>
      </c>
      <c r="E50" s="448">
        <v>0</v>
      </c>
      <c r="F50" s="650">
        <v>0</v>
      </c>
      <c r="G50" s="785">
        <v>1.0500000000000001E-2</v>
      </c>
      <c r="H50" s="650"/>
      <c r="I50" s="785">
        <v>0</v>
      </c>
    </row>
    <row r="51" spans="2:9" x14ac:dyDescent="0.3">
      <c r="B51" s="1023"/>
      <c r="C51" s="655" t="s">
        <v>1169</v>
      </c>
      <c r="D51" s="448">
        <v>26</v>
      </c>
      <c r="E51" s="448">
        <v>0</v>
      </c>
      <c r="F51" s="650">
        <v>0</v>
      </c>
      <c r="G51" s="785">
        <v>1.8499999999999999E-2</v>
      </c>
      <c r="H51" s="650"/>
      <c r="I51" s="785">
        <v>1.1244377999999999E-2</v>
      </c>
    </row>
    <row r="52" spans="2:9" x14ac:dyDescent="0.3">
      <c r="B52" s="1023"/>
      <c r="C52" s="209" t="s">
        <v>1170</v>
      </c>
      <c r="D52" s="448">
        <v>16</v>
      </c>
      <c r="E52" s="448">
        <v>1</v>
      </c>
      <c r="F52" s="650">
        <v>6.25E-2</v>
      </c>
      <c r="G52" s="785">
        <v>3.6129782999999999E-2</v>
      </c>
      <c r="H52" s="650">
        <v>5.7000000000000002E-2</v>
      </c>
      <c r="I52" s="785">
        <v>3.1547618999999999E-2</v>
      </c>
    </row>
    <row r="53" spans="2:9" x14ac:dyDescent="0.3">
      <c r="B53" s="1023"/>
      <c r="C53" s="655" t="s">
        <v>1171</v>
      </c>
      <c r="D53" s="448">
        <v>11</v>
      </c>
      <c r="E53" s="448">
        <v>0</v>
      </c>
      <c r="F53" s="650">
        <v>0</v>
      </c>
      <c r="G53" s="785">
        <v>3.2500000000000001E-2</v>
      </c>
      <c r="H53" s="650"/>
      <c r="I53" s="785">
        <v>1.1764706E-2</v>
      </c>
    </row>
    <row r="54" spans="2:9" x14ac:dyDescent="0.3">
      <c r="B54" s="1023"/>
      <c r="C54" s="655" t="s">
        <v>1172</v>
      </c>
      <c r="D54" s="448">
        <v>5</v>
      </c>
      <c r="E54" s="448">
        <v>1</v>
      </c>
      <c r="F54" s="650">
        <v>0.2</v>
      </c>
      <c r="G54" s="785">
        <v>5.7000000000000002E-2</v>
      </c>
      <c r="H54" s="650">
        <v>5.7000000000000002E-2</v>
      </c>
      <c r="I54" s="785">
        <v>0.09</v>
      </c>
    </row>
    <row r="55" spans="2:9" x14ac:dyDescent="0.3">
      <c r="B55" s="1023"/>
      <c r="C55" s="209" t="s">
        <v>1173</v>
      </c>
      <c r="D55" s="448">
        <v>4</v>
      </c>
      <c r="E55" s="448">
        <v>1</v>
      </c>
      <c r="F55" s="650">
        <v>0.25</v>
      </c>
      <c r="G55" s="785">
        <v>0.11064729800000001</v>
      </c>
      <c r="H55" s="650">
        <v>0.17499999999999999</v>
      </c>
      <c r="I55" s="785">
        <v>0.09</v>
      </c>
    </row>
    <row r="56" spans="2:9" x14ac:dyDescent="0.3">
      <c r="B56" s="1023"/>
      <c r="C56" s="655" t="s">
        <v>1174</v>
      </c>
      <c r="D56" s="448">
        <v>4</v>
      </c>
      <c r="E56" s="448">
        <v>1</v>
      </c>
      <c r="F56" s="650">
        <v>0.25</v>
      </c>
      <c r="G56" s="785">
        <v>0.11064729800000001</v>
      </c>
      <c r="H56" s="650">
        <v>0.17499999999999999</v>
      </c>
      <c r="I56" s="785">
        <v>0.05</v>
      </c>
    </row>
    <row r="57" spans="2:9" x14ac:dyDescent="0.3">
      <c r="B57" s="1023"/>
      <c r="C57" s="655" t="s">
        <v>1175</v>
      </c>
      <c r="D57" s="448">
        <v>0</v>
      </c>
      <c r="E57" s="448">
        <v>0</v>
      </c>
      <c r="F57" s="650"/>
      <c r="G57" s="785"/>
      <c r="H57" s="650"/>
      <c r="I57" s="785"/>
    </row>
    <row r="58" spans="2:9" x14ac:dyDescent="0.3">
      <c r="B58" s="1023"/>
      <c r="C58" s="655" t="s">
        <v>1176</v>
      </c>
      <c r="D58" s="448">
        <v>0</v>
      </c>
      <c r="E58" s="448">
        <v>0</v>
      </c>
      <c r="F58" s="650"/>
      <c r="G58" s="785"/>
      <c r="H58" s="650"/>
      <c r="I58" s="785"/>
    </row>
    <row r="59" spans="2:9" x14ac:dyDescent="0.3">
      <c r="B59" s="1038"/>
      <c r="C59" s="209" t="s">
        <v>1177</v>
      </c>
      <c r="D59" s="448">
        <v>7</v>
      </c>
      <c r="E59" s="448">
        <v>0</v>
      </c>
      <c r="F59" s="650"/>
      <c r="G59" s="785">
        <v>1</v>
      </c>
      <c r="H59" s="650"/>
      <c r="I59" s="785"/>
    </row>
    <row r="60" spans="2:9" x14ac:dyDescent="0.3">
      <c r="B60" s="1039" t="s">
        <v>1180</v>
      </c>
      <c r="C60" s="647" t="s">
        <v>1161</v>
      </c>
      <c r="D60" s="422">
        <v>11884</v>
      </c>
      <c r="E60" s="648">
        <v>26</v>
      </c>
      <c r="F60" s="649">
        <v>2.187816E-3</v>
      </c>
      <c r="G60" s="790">
        <v>7.07038E-4</v>
      </c>
      <c r="H60" s="649">
        <v>6.6666700000000002E-4</v>
      </c>
      <c r="I60" s="790">
        <v>1.22449E-3</v>
      </c>
    </row>
    <row r="61" spans="2:9" x14ac:dyDescent="0.3">
      <c r="B61" s="1023"/>
      <c r="C61" s="655" t="s">
        <v>1162</v>
      </c>
      <c r="D61" s="448">
        <v>7784</v>
      </c>
      <c r="E61" s="448">
        <v>16</v>
      </c>
      <c r="F61" s="650">
        <v>2.0554979999999998E-3</v>
      </c>
      <c r="G61" s="785">
        <v>4.1038499999999998E-4</v>
      </c>
      <c r="H61" s="650">
        <v>4.4999999999999999E-4</v>
      </c>
      <c r="I61" s="785">
        <v>1.187245E-3</v>
      </c>
    </row>
    <row r="62" spans="2:9" x14ac:dyDescent="0.3">
      <c r="B62" s="1023"/>
      <c r="C62" s="655" t="s">
        <v>1163</v>
      </c>
      <c r="D62" s="448">
        <v>4100</v>
      </c>
      <c r="E62" s="448">
        <v>10</v>
      </c>
      <c r="F62" s="650">
        <v>2.4390240000000001E-3</v>
      </c>
      <c r="G62" s="785">
        <v>1.1000000000000001E-3</v>
      </c>
      <c r="H62" s="650">
        <v>1.1000000000000001E-3</v>
      </c>
      <c r="I62" s="785">
        <v>1.2839259999999999E-3</v>
      </c>
    </row>
    <row r="63" spans="2:9" x14ac:dyDescent="0.3">
      <c r="B63" s="1023"/>
      <c r="C63" s="209" t="s">
        <v>1164</v>
      </c>
      <c r="D63" s="448">
        <v>3575</v>
      </c>
      <c r="E63" s="448">
        <v>13</v>
      </c>
      <c r="F63" s="650">
        <v>3.636364E-3</v>
      </c>
      <c r="G63" s="785">
        <v>2E-3</v>
      </c>
      <c r="H63" s="650">
        <v>2E-3</v>
      </c>
      <c r="I63" s="785">
        <v>2.2321210000000001E-3</v>
      </c>
    </row>
    <row r="64" spans="2:9" x14ac:dyDescent="0.3">
      <c r="B64" s="1023"/>
      <c r="C64" s="209" t="s">
        <v>1165</v>
      </c>
      <c r="D64" s="448">
        <v>3836</v>
      </c>
      <c r="E64" s="448">
        <v>15</v>
      </c>
      <c r="F64" s="650">
        <v>3.9103230000000003E-3</v>
      </c>
      <c r="G64" s="785">
        <v>3.5000000000000001E-3</v>
      </c>
      <c r="H64" s="650">
        <v>3.5000000000000001E-3</v>
      </c>
      <c r="I64" s="785">
        <v>2.892627E-3</v>
      </c>
    </row>
    <row r="65" spans="2:9" x14ac:dyDescent="0.3">
      <c r="B65" s="1023"/>
      <c r="C65" s="209" t="s">
        <v>1166</v>
      </c>
      <c r="D65" s="448">
        <v>4305</v>
      </c>
      <c r="E65" s="448">
        <v>19</v>
      </c>
      <c r="F65" s="650">
        <v>4.4134730000000002E-3</v>
      </c>
      <c r="G65" s="785">
        <v>6.0000000000000001E-3</v>
      </c>
      <c r="H65" s="650">
        <v>6.0000000000000001E-3</v>
      </c>
      <c r="I65" s="785">
        <v>4.0327870000000004E-3</v>
      </c>
    </row>
    <row r="66" spans="2:9" x14ac:dyDescent="0.3">
      <c r="B66" s="1023"/>
      <c r="C66" s="209" t="s">
        <v>1167</v>
      </c>
      <c r="D66" s="448">
        <v>11407</v>
      </c>
      <c r="E66" s="448">
        <v>50</v>
      </c>
      <c r="F66" s="650">
        <v>4.383273E-3</v>
      </c>
      <c r="G66" s="785">
        <v>1.1416447999999999E-2</v>
      </c>
      <c r="H66" s="650">
        <v>1.4500000000000001E-2</v>
      </c>
      <c r="I66" s="785">
        <v>4.7886990000000004E-3</v>
      </c>
    </row>
    <row r="67" spans="2:9" x14ac:dyDescent="0.3">
      <c r="B67" s="1023"/>
      <c r="C67" s="655" t="s">
        <v>1168</v>
      </c>
      <c r="D67" s="448">
        <v>10032</v>
      </c>
      <c r="E67" s="448">
        <v>31</v>
      </c>
      <c r="F67" s="650">
        <v>3.0901119999999999E-3</v>
      </c>
      <c r="G67" s="785">
        <v>1.0500000000000001E-2</v>
      </c>
      <c r="H67" s="650">
        <v>1.0500000000000001E-2</v>
      </c>
      <c r="I67" s="785">
        <v>3.784337E-3</v>
      </c>
    </row>
    <row r="68" spans="2:9" x14ac:dyDescent="0.3">
      <c r="B68" s="1023"/>
      <c r="C68" s="655" t="s">
        <v>1169</v>
      </c>
      <c r="D68" s="448">
        <v>1375</v>
      </c>
      <c r="E68" s="448">
        <v>19</v>
      </c>
      <c r="F68" s="650">
        <v>1.3818182E-2</v>
      </c>
      <c r="G68" s="785">
        <v>1.8499999999999999E-2</v>
      </c>
      <c r="H68" s="650">
        <v>1.8499999999999999E-2</v>
      </c>
      <c r="I68" s="785">
        <v>1.0926192E-2</v>
      </c>
    </row>
    <row r="69" spans="2:9" x14ac:dyDescent="0.3">
      <c r="B69" s="1023"/>
      <c r="C69" s="209" t="s">
        <v>1170</v>
      </c>
      <c r="D69" s="448">
        <v>430</v>
      </c>
      <c r="E69" s="448">
        <v>19</v>
      </c>
      <c r="F69" s="650">
        <v>4.4186046999999999E-2</v>
      </c>
      <c r="G69" s="785">
        <v>4.3005723000000003E-2</v>
      </c>
      <c r="H69" s="650">
        <v>4.4749999999999998E-2</v>
      </c>
      <c r="I69" s="785">
        <v>3.5367081000000002E-2</v>
      </c>
    </row>
    <row r="70" spans="2:9" x14ac:dyDescent="0.3">
      <c r="B70" s="1023"/>
      <c r="C70" s="655" t="s">
        <v>1171</v>
      </c>
      <c r="D70" s="448">
        <v>256</v>
      </c>
      <c r="E70" s="448">
        <v>10</v>
      </c>
      <c r="F70" s="650">
        <v>3.90625E-2</v>
      </c>
      <c r="G70" s="785">
        <v>3.2500000000000001E-2</v>
      </c>
      <c r="H70" s="650">
        <v>3.2500000000000001E-2</v>
      </c>
      <c r="I70" s="785">
        <v>2.6991211000000001E-2</v>
      </c>
    </row>
    <row r="71" spans="2:9" x14ac:dyDescent="0.3">
      <c r="B71" s="1023"/>
      <c r="C71" s="655" t="s">
        <v>1172</v>
      </c>
      <c r="D71" s="448">
        <v>174</v>
      </c>
      <c r="E71" s="448">
        <v>9</v>
      </c>
      <c r="F71" s="650">
        <v>5.1724138000000003E-2</v>
      </c>
      <c r="G71" s="785">
        <v>5.7000000000000002E-2</v>
      </c>
      <c r="H71" s="650">
        <v>5.7000000000000002E-2</v>
      </c>
      <c r="I71" s="785">
        <v>5.3665192E-2</v>
      </c>
    </row>
    <row r="72" spans="2:9" x14ac:dyDescent="0.3">
      <c r="B72" s="1023"/>
      <c r="C72" s="209" t="s">
        <v>1173</v>
      </c>
      <c r="D72" s="448">
        <v>377</v>
      </c>
      <c r="E72" s="448">
        <v>30</v>
      </c>
      <c r="F72" s="650">
        <v>7.9575596999999998E-2</v>
      </c>
      <c r="G72" s="785">
        <v>0.25513303500000001</v>
      </c>
      <c r="H72" s="650">
        <v>0.19166666700000001</v>
      </c>
      <c r="I72" s="785">
        <v>7.0910627000000004E-2</v>
      </c>
    </row>
    <row r="73" spans="2:9" x14ac:dyDescent="0.3">
      <c r="B73" s="1023"/>
      <c r="C73" s="655" t="s">
        <v>1174</v>
      </c>
      <c r="D73" s="448">
        <v>74</v>
      </c>
      <c r="E73" s="448">
        <v>9</v>
      </c>
      <c r="F73" s="650">
        <v>0.121621622</v>
      </c>
      <c r="G73" s="785">
        <v>0.11497213000000001</v>
      </c>
      <c r="H73" s="650">
        <v>0.13750000000000001</v>
      </c>
      <c r="I73" s="785">
        <v>7.9216416999999997E-2</v>
      </c>
    </row>
    <row r="74" spans="2:9" x14ac:dyDescent="0.3">
      <c r="B74" s="1023"/>
      <c r="C74" s="655" t="s">
        <v>1175</v>
      </c>
      <c r="D74" s="448">
        <v>0</v>
      </c>
      <c r="E74" s="448">
        <v>0</v>
      </c>
      <c r="F74" s="650"/>
      <c r="G74" s="785"/>
      <c r="H74" s="650"/>
      <c r="I74" s="785"/>
    </row>
    <row r="75" spans="2:9" x14ac:dyDescent="0.3">
      <c r="B75" s="1023"/>
      <c r="C75" s="655" t="s">
        <v>1176</v>
      </c>
      <c r="D75" s="448">
        <v>303</v>
      </c>
      <c r="E75" s="448">
        <v>21</v>
      </c>
      <c r="F75" s="650">
        <v>6.9306931000000002E-2</v>
      </c>
      <c r="G75" s="785">
        <v>0.3</v>
      </c>
      <c r="H75" s="650">
        <v>0.3</v>
      </c>
      <c r="I75" s="785">
        <v>6.9527701999999997E-2</v>
      </c>
    </row>
    <row r="76" spans="2:9" x14ac:dyDescent="0.3">
      <c r="B76" s="1038"/>
      <c r="C76" s="209" t="s">
        <v>1177</v>
      </c>
      <c r="D76" s="448">
        <v>443</v>
      </c>
      <c r="E76" s="448">
        <v>0</v>
      </c>
      <c r="F76" s="650"/>
      <c r="G76" s="785">
        <v>1</v>
      </c>
      <c r="H76" s="650"/>
      <c r="I76" s="785"/>
    </row>
    <row r="77" spans="2:9" x14ac:dyDescent="0.3">
      <c r="B77" s="1039" t="s">
        <v>1181</v>
      </c>
      <c r="C77" s="647" t="s">
        <v>1161</v>
      </c>
      <c r="D77" s="422">
        <v>82188</v>
      </c>
      <c r="E77" s="648">
        <v>62</v>
      </c>
      <c r="F77" s="649">
        <v>7.5436800000000005E-4</v>
      </c>
      <c r="G77" s="790">
        <v>4.9592600000000005E-4</v>
      </c>
      <c r="H77" s="649">
        <v>6.6666700000000002E-4</v>
      </c>
      <c r="I77" s="790">
        <v>4.9065000000000003E-4</v>
      </c>
    </row>
    <row r="78" spans="2:9" x14ac:dyDescent="0.3">
      <c r="B78" s="1023"/>
      <c r="C78" s="655" t="s">
        <v>1162</v>
      </c>
      <c r="D78" s="448">
        <v>65165</v>
      </c>
      <c r="E78" s="448">
        <v>42</v>
      </c>
      <c r="F78" s="650">
        <v>6.4451799999999996E-4</v>
      </c>
      <c r="G78" s="785">
        <v>3.53137E-4</v>
      </c>
      <c r="H78" s="650">
        <v>4.4999999999999999E-4</v>
      </c>
      <c r="I78" s="785">
        <v>3.7873200000000001E-4</v>
      </c>
    </row>
    <row r="79" spans="2:9" x14ac:dyDescent="0.3">
      <c r="B79" s="1023"/>
      <c r="C79" s="655" t="s">
        <v>1163</v>
      </c>
      <c r="D79" s="448">
        <v>17023</v>
      </c>
      <c r="E79" s="448">
        <v>20</v>
      </c>
      <c r="F79" s="650">
        <v>1.174881E-3</v>
      </c>
      <c r="G79" s="785">
        <v>1.1000000000000001E-3</v>
      </c>
      <c r="H79" s="650">
        <v>1.1000000000000001E-3</v>
      </c>
      <c r="I79" s="785">
        <v>8.8272600000000002E-4</v>
      </c>
    </row>
    <row r="80" spans="2:9" x14ac:dyDescent="0.3">
      <c r="B80" s="1023"/>
      <c r="C80" s="209" t="s">
        <v>1164</v>
      </c>
      <c r="D80" s="448">
        <v>11543</v>
      </c>
      <c r="E80" s="448">
        <v>31</v>
      </c>
      <c r="F80" s="650">
        <v>2.6856100000000002E-3</v>
      </c>
      <c r="G80" s="785">
        <v>2E-3</v>
      </c>
      <c r="H80" s="650">
        <v>2E-3</v>
      </c>
      <c r="I80" s="785">
        <v>1.7655749999999999E-3</v>
      </c>
    </row>
    <row r="81" spans="2:9" x14ac:dyDescent="0.3">
      <c r="B81" s="1023"/>
      <c r="C81" s="209" t="s">
        <v>1165</v>
      </c>
      <c r="D81" s="448">
        <v>7912</v>
      </c>
      <c r="E81" s="448">
        <v>38</v>
      </c>
      <c r="F81" s="650">
        <v>4.8028309999999996E-3</v>
      </c>
      <c r="G81" s="785">
        <v>3.5000000000000001E-3</v>
      </c>
      <c r="H81" s="650">
        <v>3.5000000000000001E-3</v>
      </c>
      <c r="I81" s="785">
        <v>3.914804E-3</v>
      </c>
    </row>
    <row r="82" spans="2:9" x14ac:dyDescent="0.3">
      <c r="B82" s="1023"/>
      <c r="C82" s="209" t="s">
        <v>1166</v>
      </c>
      <c r="D82" s="448">
        <v>9817</v>
      </c>
      <c r="E82" s="448">
        <v>49</v>
      </c>
      <c r="F82" s="650">
        <v>4.9913420000000002E-3</v>
      </c>
      <c r="G82" s="785">
        <v>6.0000000000000001E-3</v>
      </c>
      <c r="H82" s="650">
        <v>6.0000000000000001E-3</v>
      </c>
      <c r="I82" s="785">
        <v>3.49066E-3</v>
      </c>
    </row>
    <row r="83" spans="2:9" x14ac:dyDescent="0.3">
      <c r="B83" s="1023"/>
      <c r="C83" s="209" t="s">
        <v>1167</v>
      </c>
      <c r="D83" s="448">
        <v>8778</v>
      </c>
      <c r="E83" s="448">
        <v>124</v>
      </c>
      <c r="F83" s="650">
        <v>1.4126224999999999E-2</v>
      </c>
      <c r="G83" s="785">
        <v>1.3566507E-2</v>
      </c>
      <c r="H83" s="650">
        <v>1.4500000000000001E-2</v>
      </c>
      <c r="I83" s="785">
        <v>9.8047580000000002E-3</v>
      </c>
    </row>
    <row r="84" spans="2:9" x14ac:dyDescent="0.3">
      <c r="B84" s="1023"/>
      <c r="C84" s="655" t="s">
        <v>1168</v>
      </c>
      <c r="D84" s="448">
        <v>6513</v>
      </c>
      <c r="E84" s="448">
        <v>60</v>
      </c>
      <c r="F84" s="650">
        <v>9.2123450000000003E-3</v>
      </c>
      <c r="G84" s="785">
        <v>1.0500000000000001E-2</v>
      </c>
      <c r="H84" s="650">
        <v>1.0500000000000001E-2</v>
      </c>
      <c r="I84" s="785">
        <v>6.4045980000000001E-3</v>
      </c>
    </row>
    <row r="85" spans="2:9" x14ac:dyDescent="0.3">
      <c r="B85" s="1023"/>
      <c r="C85" s="655" t="s">
        <v>1169</v>
      </c>
      <c r="D85" s="448">
        <v>2265</v>
      </c>
      <c r="E85" s="448">
        <v>64</v>
      </c>
      <c r="F85" s="650">
        <v>2.8256071000000001E-2</v>
      </c>
      <c r="G85" s="785">
        <v>1.8499999999999999E-2</v>
      </c>
      <c r="H85" s="650">
        <v>1.8499999999999999E-2</v>
      </c>
      <c r="I85" s="785">
        <v>2.0106130999999999E-2</v>
      </c>
    </row>
    <row r="86" spans="2:9" x14ac:dyDescent="0.3">
      <c r="B86" s="1023"/>
      <c r="C86" s="209" t="s">
        <v>1170</v>
      </c>
      <c r="D86" s="448">
        <v>1894</v>
      </c>
      <c r="E86" s="448">
        <v>96</v>
      </c>
      <c r="F86" s="650">
        <v>5.0686377999999997E-2</v>
      </c>
      <c r="G86" s="785">
        <v>4.1647205E-2</v>
      </c>
      <c r="H86" s="650">
        <v>4.4749999999999998E-2</v>
      </c>
      <c r="I86" s="785">
        <v>4.4322044999999997E-2</v>
      </c>
    </row>
    <row r="87" spans="2:9" x14ac:dyDescent="0.3">
      <c r="B87" s="1023"/>
      <c r="C87" s="655" t="s">
        <v>1171</v>
      </c>
      <c r="D87" s="448">
        <v>1138</v>
      </c>
      <c r="E87" s="448">
        <v>58</v>
      </c>
      <c r="F87" s="650">
        <v>5.0966607999999997E-2</v>
      </c>
      <c r="G87" s="785">
        <v>3.2500000000000001E-2</v>
      </c>
      <c r="H87" s="650">
        <v>3.2500000000000001E-2</v>
      </c>
      <c r="I87" s="785">
        <v>4.1895963000000001E-2</v>
      </c>
    </row>
    <row r="88" spans="2:9" x14ac:dyDescent="0.3">
      <c r="B88" s="1023"/>
      <c r="C88" s="655" t="s">
        <v>1172</v>
      </c>
      <c r="D88" s="448">
        <v>756</v>
      </c>
      <c r="E88" s="448">
        <v>38</v>
      </c>
      <c r="F88" s="650">
        <v>5.0264549999999998E-2</v>
      </c>
      <c r="G88" s="785">
        <v>5.7000000000000002E-2</v>
      </c>
      <c r="H88" s="650">
        <v>5.7000000000000002E-2</v>
      </c>
      <c r="I88" s="785">
        <v>4.8381464999999998E-2</v>
      </c>
    </row>
    <row r="89" spans="2:9" x14ac:dyDescent="0.3">
      <c r="B89" s="1023"/>
      <c r="C89" s="209" t="s">
        <v>1173</v>
      </c>
      <c r="D89" s="448">
        <v>1560</v>
      </c>
      <c r="E89" s="448">
        <v>185</v>
      </c>
      <c r="F89" s="650">
        <v>0.118589744</v>
      </c>
      <c r="G89" s="785">
        <v>0.208551862</v>
      </c>
      <c r="H89" s="650">
        <v>0.19166666700000001</v>
      </c>
      <c r="I89" s="785">
        <v>8.7326619999999994E-2</v>
      </c>
    </row>
    <row r="90" spans="2:9" x14ac:dyDescent="0.3">
      <c r="B90" s="1023"/>
      <c r="C90" s="655" t="s">
        <v>1174</v>
      </c>
      <c r="D90" s="448">
        <v>643</v>
      </c>
      <c r="E90" s="448">
        <v>80</v>
      </c>
      <c r="F90" s="650">
        <v>0.124416796</v>
      </c>
      <c r="G90" s="785">
        <v>0.12738066100000001</v>
      </c>
      <c r="H90" s="650">
        <v>0.13750000000000001</v>
      </c>
      <c r="I90" s="785">
        <v>9.6042493000000007E-2</v>
      </c>
    </row>
    <row r="91" spans="2:9" x14ac:dyDescent="0.3">
      <c r="B91" s="1023"/>
      <c r="C91" s="655" t="s">
        <v>1175</v>
      </c>
      <c r="D91" s="448">
        <v>0</v>
      </c>
      <c r="E91" s="448">
        <v>0</v>
      </c>
      <c r="F91" s="650"/>
      <c r="G91" s="785"/>
      <c r="H91" s="650"/>
      <c r="I91" s="785"/>
    </row>
    <row r="92" spans="2:9" x14ac:dyDescent="0.3">
      <c r="B92" s="1023"/>
      <c r="C92" s="655" t="s">
        <v>1176</v>
      </c>
      <c r="D92" s="448">
        <v>917</v>
      </c>
      <c r="E92" s="448">
        <v>105</v>
      </c>
      <c r="F92" s="650">
        <v>0.11450381699999999</v>
      </c>
      <c r="G92" s="785">
        <v>0.3</v>
      </c>
      <c r="H92" s="650">
        <v>0.3</v>
      </c>
      <c r="I92" s="785">
        <v>8.2950657999999997E-2</v>
      </c>
    </row>
    <row r="93" spans="2:9" x14ac:dyDescent="0.3">
      <c r="B93" s="1023"/>
      <c r="C93" s="209" t="s">
        <v>1177</v>
      </c>
      <c r="D93" s="448">
        <v>392</v>
      </c>
      <c r="E93" s="448">
        <v>0</v>
      </c>
      <c r="F93" s="650"/>
      <c r="G93" s="785">
        <v>1</v>
      </c>
      <c r="H93" s="650"/>
      <c r="I93" s="785"/>
    </row>
    <row r="94" spans="2:9" x14ac:dyDescent="0.3">
      <c r="B94" s="1022" t="s">
        <v>1182</v>
      </c>
      <c r="C94" s="647" t="s">
        <v>1161</v>
      </c>
      <c r="D94" s="422">
        <v>837</v>
      </c>
      <c r="E94" s="648">
        <v>2</v>
      </c>
      <c r="F94" s="649">
        <v>2.3894860000000001E-3</v>
      </c>
      <c r="G94" s="790">
        <v>6.8014099999999999E-4</v>
      </c>
      <c r="H94" s="649">
        <v>4.4999999999999999E-4</v>
      </c>
      <c r="I94" s="790">
        <v>4.7789700000000002E-4</v>
      </c>
    </row>
    <row r="95" spans="2:9" x14ac:dyDescent="0.3">
      <c r="B95" s="1023"/>
      <c r="C95" s="655" t="s">
        <v>1162</v>
      </c>
      <c r="D95" s="448">
        <v>566</v>
      </c>
      <c r="E95" s="448">
        <v>2</v>
      </c>
      <c r="F95" s="650">
        <v>3.5335689999999999E-3</v>
      </c>
      <c r="G95" s="785">
        <v>4.4387199999999999E-4</v>
      </c>
      <c r="H95" s="650">
        <v>4.4999999999999999E-4</v>
      </c>
      <c r="I95" s="785">
        <v>7.06714E-4</v>
      </c>
    </row>
    <row r="96" spans="2:9" x14ac:dyDescent="0.3">
      <c r="B96" s="1023"/>
      <c r="C96" s="655" t="s">
        <v>1163</v>
      </c>
      <c r="D96" s="448">
        <v>271</v>
      </c>
      <c r="E96" s="448">
        <v>0</v>
      </c>
      <c r="F96" s="650">
        <v>0</v>
      </c>
      <c r="G96" s="785">
        <v>1.1000000000000001E-3</v>
      </c>
      <c r="H96" s="650"/>
      <c r="I96" s="785">
        <v>0</v>
      </c>
    </row>
    <row r="97" spans="2:9" x14ac:dyDescent="0.3">
      <c r="B97" s="1023"/>
      <c r="C97" s="209" t="s">
        <v>1164</v>
      </c>
      <c r="D97" s="448">
        <v>444</v>
      </c>
      <c r="E97" s="448">
        <v>0</v>
      </c>
      <c r="F97" s="650">
        <v>0</v>
      </c>
      <c r="G97" s="785">
        <v>2E-3</v>
      </c>
      <c r="H97" s="650"/>
      <c r="I97" s="785">
        <v>0</v>
      </c>
    </row>
    <row r="98" spans="2:9" x14ac:dyDescent="0.3">
      <c r="B98" s="1023"/>
      <c r="C98" s="209" t="s">
        <v>1165</v>
      </c>
      <c r="D98" s="448">
        <v>435</v>
      </c>
      <c r="E98" s="448">
        <v>3</v>
      </c>
      <c r="F98" s="650">
        <v>6.8965520000000002E-3</v>
      </c>
      <c r="G98" s="785">
        <v>3.5000000000000001E-3</v>
      </c>
      <c r="H98" s="650">
        <v>3.5000000000000001E-3</v>
      </c>
      <c r="I98" s="785">
        <v>3.6196790000000002E-3</v>
      </c>
    </row>
    <row r="99" spans="2:9" x14ac:dyDescent="0.3">
      <c r="B99" s="1023"/>
      <c r="C99" s="209" t="s">
        <v>1166</v>
      </c>
      <c r="D99" s="448">
        <v>282</v>
      </c>
      <c r="E99" s="448">
        <v>3</v>
      </c>
      <c r="F99" s="650">
        <v>1.0638297999999999E-2</v>
      </c>
      <c r="G99" s="785">
        <v>6.0000000000000001E-3</v>
      </c>
      <c r="H99" s="650">
        <v>6.0000000000000001E-3</v>
      </c>
      <c r="I99" s="785">
        <v>8.2511359999999992E-3</v>
      </c>
    </row>
    <row r="100" spans="2:9" x14ac:dyDescent="0.3">
      <c r="B100" s="1023"/>
      <c r="C100" s="209" t="s">
        <v>1167</v>
      </c>
      <c r="D100" s="448">
        <v>402</v>
      </c>
      <c r="E100" s="448">
        <v>9</v>
      </c>
      <c r="F100" s="650">
        <v>2.2388060000000001E-2</v>
      </c>
      <c r="G100" s="785">
        <v>1.3875926E-2</v>
      </c>
      <c r="H100" s="650">
        <v>1.8499999999999999E-2</v>
      </c>
      <c r="I100" s="785">
        <v>1.6288985999999998E-2</v>
      </c>
    </row>
    <row r="101" spans="2:9" x14ac:dyDescent="0.3">
      <c r="B101" s="1023"/>
      <c r="C101" s="655" t="s">
        <v>1168</v>
      </c>
      <c r="D101" s="448">
        <v>237</v>
      </c>
      <c r="E101" s="448">
        <v>0</v>
      </c>
      <c r="F101" s="650">
        <v>0</v>
      </c>
      <c r="G101" s="785">
        <v>1.0500000000000001E-2</v>
      </c>
      <c r="H101" s="650"/>
      <c r="I101" s="785">
        <v>9.7605009999999996E-3</v>
      </c>
    </row>
    <row r="102" spans="2:9" x14ac:dyDescent="0.3">
      <c r="B102" s="1023"/>
      <c r="C102" s="655" t="s">
        <v>1169</v>
      </c>
      <c r="D102" s="448">
        <v>165</v>
      </c>
      <c r="E102" s="448">
        <v>9</v>
      </c>
      <c r="F102" s="650">
        <v>5.4545455E-2</v>
      </c>
      <c r="G102" s="785">
        <v>1.8499999999999999E-2</v>
      </c>
      <c r="H102" s="650">
        <v>1.8499999999999999E-2</v>
      </c>
      <c r="I102" s="785">
        <v>2.5540433000000001E-2</v>
      </c>
    </row>
    <row r="103" spans="2:9" x14ac:dyDescent="0.3">
      <c r="B103" s="1023"/>
      <c r="C103" s="209" t="s">
        <v>1170</v>
      </c>
      <c r="D103" s="448">
        <v>136</v>
      </c>
      <c r="E103" s="448">
        <v>12</v>
      </c>
      <c r="F103" s="650">
        <v>8.8235294000000006E-2</v>
      </c>
      <c r="G103" s="785">
        <v>4.0545159999999997E-2</v>
      </c>
      <c r="H103" s="650">
        <v>4.4749999999999998E-2</v>
      </c>
      <c r="I103" s="785">
        <v>4.7269854E-2</v>
      </c>
    </row>
    <row r="104" spans="2:9" x14ac:dyDescent="0.3">
      <c r="B104" s="1023"/>
      <c r="C104" s="655" t="s">
        <v>1171</v>
      </c>
      <c r="D104" s="448">
        <v>90</v>
      </c>
      <c r="E104" s="448">
        <v>5</v>
      </c>
      <c r="F104" s="650">
        <v>5.5555555999999999E-2</v>
      </c>
      <c r="G104" s="785">
        <v>3.2500000000000001E-2</v>
      </c>
      <c r="H104" s="650">
        <v>3.2500000000000001E-2</v>
      </c>
      <c r="I104" s="785">
        <v>3.4418806000000003E-2</v>
      </c>
    </row>
    <row r="105" spans="2:9" x14ac:dyDescent="0.3">
      <c r="B105" s="1023"/>
      <c r="C105" s="655" t="s">
        <v>1172</v>
      </c>
      <c r="D105" s="448">
        <v>46</v>
      </c>
      <c r="E105" s="448">
        <v>7</v>
      </c>
      <c r="F105" s="650">
        <v>0.15217391299999999</v>
      </c>
      <c r="G105" s="785">
        <v>5.7000000000000002E-2</v>
      </c>
      <c r="H105" s="650">
        <v>5.7000000000000002E-2</v>
      </c>
      <c r="I105" s="785">
        <v>6.9479528999999998E-2</v>
      </c>
    </row>
    <row r="106" spans="2:9" x14ac:dyDescent="0.3">
      <c r="B106" s="1023"/>
      <c r="C106" s="209" t="s">
        <v>1173</v>
      </c>
      <c r="D106" s="448">
        <v>31</v>
      </c>
      <c r="E106" s="448">
        <v>3</v>
      </c>
      <c r="F106" s="650">
        <v>9.6774193999999994E-2</v>
      </c>
      <c r="G106" s="785">
        <v>0.18764349599999999</v>
      </c>
      <c r="H106" s="650">
        <v>0.2</v>
      </c>
      <c r="I106" s="785">
        <v>7.2519095000000006E-2</v>
      </c>
    </row>
    <row r="107" spans="2:9" x14ac:dyDescent="0.3">
      <c r="B107" s="1023"/>
      <c r="C107" s="655" t="s">
        <v>1174</v>
      </c>
      <c r="D107" s="448">
        <v>21</v>
      </c>
      <c r="E107" s="448">
        <v>1</v>
      </c>
      <c r="F107" s="650">
        <v>4.7619047999999997E-2</v>
      </c>
      <c r="G107" s="785">
        <v>0.130749593</v>
      </c>
      <c r="H107" s="650">
        <v>0.1</v>
      </c>
      <c r="I107" s="785">
        <v>5.1821250999999999E-2</v>
      </c>
    </row>
    <row r="108" spans="2:9" x14ac:dyDescent="0.3">
      <c r="B108" s="1023"/>
      <c r="C108" s="655" t="s">
        <v>1175</v>
      </c>
      <c r="D108" s="448">
        <v>0</v>
      </c>
      <c r="E108" s="448">
        <v>0</v>
      </c>
      <c r="F108" s="650"/>
      <c r="G108" s="785"/>
      <c r="H108" s="650"/>
      <c r="I108" s="785"/>
    </row>
    <row r="109" spans="2:9" x14ac:dyDescent="0.3">
      <c r="B109" s="1023"/>
      <c r="C109" s="655" t="s">
        <v>1176</v>
      </c>
      <c r="D109" s="448">
        <v>10</v>
      </c>
      <c r="E109" s="448">
        <v>2</v>
      </c>
      <c r="F109" s="650">
        <v>0.2</v>
      </c>
      <c r="G109" s="785">
        <v>0.3</v>
      </c>
      <c r="H109" s="650">
        <v>0.3</v>
      </c>
      <c r="I109" s="785">
        <v>0.128181818</v>
      </c>
    </row>
    <row r="110" spans="2:9" x14ac:dyDescent="0.3">
      <c r="B110" s="1038"/>
      <c r="C110" s="209" t="s">
        <v>1177</v>
      </c>
      <c r="D110" s="448">
        <v>45</v>
      </c>
      <c r="E110" s="448">
        <v>0</v>
      </c>
      <c r="F110" s="650"/>
      <c r="G110" s="785">
        <v>1</v>
      </c>
      <c r="H110" s="650"/>
      <c r="I110" s="785"/>
    </row>
    <row r="111" spans="2:9" x14ac:dyDescent="0.3">
      <c r="B111" s="1039" t="s">
        <v>1183</v>
      </c>
      <c r="C111" s="647" t="s">
        <v>1161</v>
      </c>
      <c r="D111" s="422">
        <v>9230</v>
      </c>
      <c r="E111" s="648">
        <v>18</v>
      </c>
      <c r="F111" s="649">
        <v>1.950163E-3</v>
      </c>
      <c r="G111" s="790">
        <v>7.6269499999999997E-4</v>
      </c>
      <c r="H111" s="649">
        <v>6.6666700000000002E-4</v>
      </c>
      <c r="I111" s="790">
        <v>1.2334640000000001E-3</v>
      </c>
    </row>
    <row r="112" spans="2:9" x14ac:dyDescent="0.3">
      <c r="B112" s="1023"/>
      <c r="C112" s="655" t="s">
        <v>1162</v>
      </c>
      <c r="D112" s="448">
        <v>5546</v>
      </c>
      <c r="E112" s="448">
        <v>11</v>
      </c>
      <c r="F112" s="650">
        <v>1.983411E-3</v>
      </c>
      <c r="G112" s="785">
        <v>4.2755000000000001E-4</v>
      </c>
      <c r="H112" s="650">
        <v>4.4999999999999999E-4</v>
      </c>
      <c r="I112" s="785">
        <v>9.7050000000000001E-4</v>
      </c>
    </row>
    <row r="113" spans="2:9" x14ac:dyDescent="0.3">
      <c r="B113" s="1023"/>
      <c r="C113" s="655" t="s">
        <v>1163</v>
      </c>
      <c r="D113" s="448">
        <v>3684</v>
      </c>
      <c r="E113" s="448">
        <v>7</v>
      </c>
      <c r="F113" s="650">
        <v>1.9001090000000001E-3</v>
      </c>
      <c r="G113" s="785">
        <v>1.1000000000000001E-3</v>
      </c>
      <c r="H113" s="650">
        <v>1.1000000000000001E-3</v>
      </c>
      <c r="I113" s="785">
        <v>1.6234610000000001E-3</v>
      </c>
    </row>
    <row r="114" spans="2:9" x14ac:dyDescent="0.3">
      <c r="B114" s="1023"/>
      <c r="C114" s="209" t="s">
        <v>1164</v>
      </c>
      <c r="D114" s="448">
        <v>3765</v>
      </c>
      <c r="E114" s="448">
        <v>13</v>
      </c>
      <c r="F114" s="650">
        <v>3.4528549999999999E-3</v>
      </c>
      <c r="G114" s="785">
        <v>2E-3</v>
      </c>
      <c r="H114" s="650">
        <v>2E-3</v>
      </c>
      <c r="I114" s="785">
        <v>2.460023E-3</v>
      </c>
    </row>
    <row r="115" spans="2:9" x14ac:dyDescent="0.3">
      <c r="B115" s="1023"/>
      <c r="C115" s="209" t="s">
        <v>1165</v>
      </c>
      <c r="D115" s="448">
        <v>4953</v>
      </c>
      <c r="E115" s="448">
        <v>26</v>
      </c>
      <c r="F115" s="650">
        <v>5.2493440000000004E-3</v>
      </c>
      <c r="G115" s="785">
        <v>3.5000000000000001E-3</v>
      </c>
      <c r="H115" s="650">
        <v>3.5000000000000001E-3</v>
      </c>
      <c r="I115" s="785">
        <v>4.1190710000000002E-3</v>
      </c>
    </row>
    <row r="116" spans="2:9" x14ac:dyDescent="0.3">
      <c r="B116" s="1023"/>
      <c r="C116" s="209" t="s">
        <v>1166</v>
      </c>
      <c r="D116" s="448">
        <v>4524</v>
      </c>
      <c r="E116" s="448">
        <v>38</v>
      </c>
      <c r="F116" s="650">
        <v>8.3996460000000002E-3</v>
      </c>
      <c r="G116" s="785">
        <v>6.0000000000000001E-3</v>
      </c>
      <c r="H116" s="650">
        <v>6.0000000000000001E-3</v>
      </c>
      <c r="I116" s="785">
        <v>6.137951E-3</v>
      </c>
    </row>
    <row r="117" spans="2:9" x14ac:dyDescent="0.3">
      <c r="B117" s="1023"/>
      <c r="C117" s="209" t="s">
        <v>1167</v>
      </c>
      <c r="D117" s="448">
        <v>7759</v>
      </c>
      <c r="E117" s="448">
        <v>86</v>
      </c>
      <c r="F117" s="650">
        <v>1.1083903000000001E-2</v>
      </c>
      <c r="G117" s="785">
        <v>1.1785215E-2</v>
      </c>
      <c r="H117" s="650">
        <v>1.4500000000000001E-2</v>
      </c>
      <c r="I117" s="785">
        <v>1.0427231E-2</v>
      </c>
    </row>
    <row r="118" spans="2:9" x14ac:dyDescent="0.3">
      <c r="B118" s="1023"/>
      <c r="C118" s="655" t="s">
        <v>1168</v>
      </c>
      <c r="D118" s="448">
        <v>6333</v>
      </c>
      <c r="E118" s="448">
        <v>56</v>
      </c>
      <c r="F118" s="650">
        <v>8.8425710000000005E-3</v>
      </c>
      <c r="G118" s="785">
        <v>1.0500000000000001E-2</v>
      </c>
      <c r="H118" s="650">
        <v>1.0500000000000001E-2</v>
      </c>
      <c r="I118" s="785">
        <v>8.3390700000000005E-3</v>
      </c>
    </row>
    <row r="119" spans="2:9" x14ac:dyDescent="0.3">
      <c r="B119" s="1023"/>
      <c r="C119" s="655" t="s">
        <v>1169</v>
      </c>
      <c r="D119" s="448">
        <v>1426</v>
      </c>
      <c r="E119" s="448">
        <v>30</v>
      </c>
      <c r="F119" s="650">
        <v>2.1037868000000001E-2</v>
      </c>
      <c r="G119" s="785">
        <v>1.8499999999999999E-2</v>
      </c>
      <c r="H119" s="650">
        <v>1.8499999999999999E-2</v>
      </c>
      <c r="I119" s="785">
        <v>1.8828399999999999E-2</v>
      </c>
    </row>
    <row r="120" spans="2:9" x14ac:dyDescent="0.3">
      <c r="B120" s="1023"/>
      <c r="C120" s="209" t="s">
        <v>1170</v>
      </c>
      <c r="D120" s="448">
        <v>670</v>
      </c>
      <c r="E120" s="448">
        <v>36</v>
      </c>
      <c r="F120" s="650">
        <v>5.3731343000000001E-2</v>
      </c>
      <c r="G120" s="785">
        <v>3.8821488000000001E-2</v>
      </c>
      <c r="H120" s="650">
        <v>4.4749999999999998E-2</v>
      </c>
      <c r="I120" s="785">
        <v>5.2203962999999999E-2</v>
      </c>
    </row>
    <row r="121" spans="2:9" x14ac:dyDescent="0.3">
      <c r="B121" s="1023"/>
      <c r="C121" s="655" t="s">
        <v>1171</v>
      </c>
      <c r="D121" s="448">
        <v>447</v>
      </c>
      <c r="E121" s="448">
        <v>16</v>
      </c>
      <c r="F121" s="650">
        <v>3.5794183E-2</v>
      </c>
      <c r="G121" s="785">
        <v>3.2500000000000001E-2</v>
      </c>
      <c r="H121" s="650">
        <v>3.2500000000000001E-2</v>
      </c>
      <c r="I121" s="785">
        <v>4.6671150000000002E-2</v>
      </c>
    </row>
    <row r="122" spans="2:9" x14ac:dyDescent="0.3">
      <c r="B122" s="1023"/>
      <c r="C122" s="655" t="s">
        <v>1172</v>
      </c>
      <c r="D122" s="448">
        <v>223</v>
      </c>
      <c r="E122" s="448">
        <v>20</v>
      </c>
      <c r="F122" s="650">
        <v>8.9686099000000005E-2</v>
      </c>
      <c r="G122" s="785">
        <v>5.7000000000000002E-2</v>
      </c>
      <c r="H122" s="650">
        <v>5.7000000000000002E-2</v>
      </c>
      <c r="I122" s="785">
        <v>6.3262789E-2</v>
      </c>
    </row>
    <row r="123" spans="2:9" x14ac:dyDescent="0.3">
      <c r="B123" s="1023"/>
      <c r="C123" s="209" t="s">
        <v>1173</v>
      </c>
      <c r="D123" s="448">
        <v>427</v>
      </c>
      <c r="E123" s="448">
        <v>76</v>
      </c>
      <c r="F123" s="650">
        <v>0.177985948</v>
      </c>
      <c r="G123" s="785">
        <v>0.23367387000000001</v>
      </c>
      <c r="H123" s="650">
        <v>0.19166666700000001</v>
      </c>
      <c r="I123" s="785">
        <v>0.14811010399999999</v>
      </c>
    </row>
    <row r="124" spans="2:9" x14ac:dyDescent="0.3">
      <c r="B124" s="1023"/>
      <c r="C124" s="655" t="s">
        <v>1174</v>
      </c>
      <c r="D124" s="448">
        <v>110</v>
      </c>
      <c r="E124" s="448">
        <v>28</v>
      </c>
      <c r="F124" s="650">
        <v>0.25454545499999998</v>
      </c>
      <c r="G124" s="785">
        <v>0.112940973</v>
      </c>
      <c r="H124" s="650">
        <v>0.13750000000000001</v>
      </c>
      <c r="I124" s="785">
        <v>0.16664020700000001</v>
      </c>
    </row>
    <row r="125" spans="2:9" x14ac:dyDescent="0.3">
      <c r="B125" s="1023"/>
      <c r="C125" s="655" t="s">
        <v>1175</v>
      </c>
      <c r="D125" s="448">
        <v>0</v>
      </c>
      <c r="E125" s="448">
        <v>0</v>
      </c>
      <c r="F125" s="650"/>
      <c r="G125" s="785"/>
      <c r="H125" s="650"/>
      <c r="I125" s="785"/>
    </row>
    <row r="126" spans="2:9" x14ac:dyDescent="0.3">
      <c r="B126" s="1023"/>
      <c r="C126" s="655" t="s">
        <v>1176</v>
      </c>
      <c r="D126" s="448">
        <v>317</v>
      </c>
      <c r="E126" s="448">
        <v>48</v>
      </c>
      <c r="F126" s="650">
        <v>0.15141955800000001</v>
      </c>
      <c r="G126" s="785">
        <v>0.3</v>
      </c>
      <c r="H126" s="650">
        <v>0.3</v>
      </c>
      <c r="I126" s="785">
        <v>0.141661919</v>
      </c>
    </row>
    <row r="127" spans="2:9" x14ac:dyDescent="0.3">
      <c r="B127" s="1024"/>
      <c r="C127" s="411" t="s">
        <v>1177</v>
      </c>
      <c r="D127" s="451">
        <v>318</v>
      </c>
      <c r="E127" s="451">
        <v>0</v>
      </c>
      <c r="F127" s="657"/>
      <c r="G127" s="787">
        <v>1</v>
      </c>
      <c r="H127" s="657"/>
      <c r="I127" s="787"/>
    </row>
  </sheetData>
  <mergeCells count="12">
    <mergeCell ref="F6:F7"/>
    <mergeCell ref="G6:G7"/>
    <mergeCell ref="B94:B110"/>
    <mergeCell ref="B111:B127"/>
    <mergeCell ref="B6:B7"/>
    <mergeCell ref="C6:C7"/>
    <mergeCell ref="D6:E6"/>
    <mergeCell ref="B9:B25"/>
    <mergeCell ref="B26:B42"/>
    <mergeCell ref="B43:B59"/>
    <mergeCell ref="B60:B76"/>
    <mergeCell ref="B77:B93"/>
  </mergeCells>
  <pageMargins left="0.7" right="0.7" top="0.78740157499999996" bottom="0.78740157499999996" header="0.3" footer="0.3"/>
  <pageSetup paperSize="9" scale="10" orientation="landscape" r:id="rId1"/>
  <colBreaks count="1" manualBreakCount="1">
    <brk id="13"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B450-B114-4528-8CEA-D374BA994E97}">
  <sheetPr>
    <tabColor rgb="FFB1D7CD"/>
  </sheetPr>
  <dimension ref="B2:I59"/>
  <sheetViews>
    <sheetView showGridLines="0" zoomScaleNormal="100" workbookViewId="0">
      <pane ySplit="8" topLeftCell="A9" activePane="bottomLeft" state="frozen"/>
      <selection pane="bottomLeft" activeCell="B2" sqref="B2"/>
    </sheetView>
  </sheetViews>
  <sheetFormatPr baseColWidth="10" defaultColWidth="11.5703125" defaultRowHeight="16.5" x14ac:dyDescent="0.3"/>
  <cols>
    <col min="1" max="1" width="5.7109375" style="106" customWidth="1"/>
    <col min="2" max="2" width="18.28515625" style="106" customWidth="1"/>
    <col min="3" max="3" width="19.7109375" style="106" customWidth="1"/>
    <col min="4" max="4" width="19" style="106" customWidth="1"/>
    <col min="5" max="6" width="19.7109375" style="106" customWidth="1"/>
    <col min="7" max="7" width="20.140625" style="106" customWidth="1"/>
    <col min="8" max="9" width="19.7109375" style="106" customWidth="1"/>
    <col min="10" max="10" width="9.140625" style="106"/>
    <col min="11" max="12" width="11.5703125" style="106" customWidth="1"/>
    <col min="13" max="16384" width="11.5703125" style="106"/>
  </cols>
  <sheetData>
    <row r="2" spans="2:9" x14ac:dyDescent="0.3">
      <c r="B2" s="192" t="s">
        <v>1249</v>
      </c>
    </row>
    <row r="3" spans="2:9" x14ac:dyDescent="0.3">
      <c r="B3" s="1" t="str">
        <f>Stichtag &amp; Einheit_Mio</f>
        <v>31.12.2023 - in Mio. €</v>
      </c>
    </row>
    <row r="4" spans="2:9" x14ac:dyDescent="0.3">
      <c r="B4" s="192"/>
    </row>
    <row r="5" spans="2:9" x14ac:dyDescent="0.3">
      <c r="B5" s="656" t="s">
        <v>1186</v>
      </c>
      <c r="C5" s="214"/>
      <c r="D5" s="214"/>
      <c r="E5" s="214"/>
      <c r="F5" s="214"/>
      <c r="G5" s="214"/>
      <c r="H5" s="214"/>
      <c r="I5" s="214"/>
    </row>
    <row r="6" spans="2:9" ht="23.25" customHeight="1" x14ac:dyDescent="0.3">
      <c r="B6" s="1037" t="s">
        <v>1242</v>
      </c>
      <c r="C6" s="1037" t="s">
        <v>1147</v>
      </c>
      <c r="D6" s="1040" t="s">
        <v>1243</v>
      </c>
      <c r="E6" s="1040"/>
      <c r="F6" s="1037" t="s">
        <v>1244</v>
      </c>
      <c r="G6" s="1037" t="s">
        <v>1245</v>
      </c>
    </row>
    <row r="7" spans="2:9" s="197" customFormat="1" ht="65.25" customHeight="1" x14ac:dyDescent="0.25">
      <c r="B7" s="1037"/>
      <c r="C7" s="1037"/>
      <c r="E7" s="197" t="s">
        <v>1246</v>
      </c>
      <c r="F7" s="1037"/>
      <c r="G7" s="1037"/>
      <c r="H7" s="197" t="s">
        <v>1247</v>
      </c>
      <c r="I7" s="197" t="s">
        <v>1248</v>
      </c>
    </row>
    <row r="8" spans="2:9" s="196" customFormat="1" x14ac:dyDescent="0.25">
      <c r="B8" s="444" t="s">
        <v>153</v>
      </c>
      <c r="C8" s="444" t="s">
        <v>154</v>
      </c>
      <c r="D8" s="444" t="s">
        <v>155</v>
      </c>
      <c r="E8" s="444" t="s">
        <v>191</v>
      </c>
      <c r="F8" s="444" t="s">
        <v>192</v>
      </c>
      <c r="G8" s="444" t="s">
        <v>253</v>
      </c>
      <c r="H8" s="444" t="s">
        <v>254</v>
      </c>
      <c r="I8" s="444" t="s">
        <v>960</v>
      </c>
    </row>
    <row r="9" spans="2:9" x14ac:dyDescent="0.3">
      <c r="B9" s="1022" t="s">
        <v>1110</v>
      </c>
      <c r="C9" s="647" t="s">
        <v>1161</v>
      </c>
      <c r="D9" s="422">
        <v>48</v>
      </c>
      <c r="E9" s="648">
        <v>0</v>
      </c>
      <c r="F9" s="649">
        <v>0</v>
      </c>
      <c r="G9" s="790">
        <v>5.5876600000000004E-4</v>
      </c>
      <c r="H9" s="649"/>
      <c r="I9" s="790"/>
    </row>
    <row r="10" spans="2:9" x14ac:dyDescent="0.3">
      <c r="B10" s="1023"/>
      <c r="C10" s="655" t="s">
        <v>1162</v>
      </c>
      <c r="D10" s="448">
        <v>38</v>
      </c>
      <c r="E10" s="448">
        <v>0</v>
      </c>
      <c r="F10" s="650">
        <v>0</v>
      </c>
      <c r="G10" s="785">
        <v>4.1238599999999999E-4</v>
      </c>
      <c r="H10" s="650"/>
      <c r="I10" s="785"/>
    </row>
    <row r="11" spans="2:9" x14ac:dyDescent="0.3">
      <c r="B11" s="1023"/>
      <c r="C11" s="655" t="s">
        <v>1163</v>
      </c>
      <c r="D11" s="448">
        <v>10</v>
      </c>
      <c r="E11" s="448">
        <v>0</v>
      </c>
      <c r="F11" s="650">
        <v>0</v>
      </c>
      <c r="G11" s="785">
        <v>1.1000000000000001E-3</v>
      </c>
      <c r="H11" s="650"/>
      <c r="I11" s="785"/>
    </row>
    <row r="12" spans="2:9" x14ac:dyDescent="0.3">
      <c r="B12" s="1023"/>
      <c r="C12" s="209" t="s">
        <v>1164</v>
      </c>
      <c r="D12" s="448">
        <v>1</v>
      </c>
      <c r="E12" s="448">
        <v>0</v>
      </c>
      <c r="F12" s="650">
        <v>0</v>
      </c>
      <c r="G12" s="785">
        <v>2E-3</v>
      </c>
      <c r="H12" s="650"/>
      <c r="I12" s="785"/>
    </row>
    <row r="13" spans="2:9" x14ac:dyDescent="0.3">
      <c r="B13" s="1023"/>
      <c r="C13" s="209" t="s">
        <v>1165</v>
      </c>
      <c r="D13" s="448">
        <v>2</v>
      </c>
      <c r="E13" s="448">
        <v>0</v>
      </c>
      <c r="F13" s="650">
        <v>0</v>
      </c>
      <c r="G13" s="785">
        <v>3.5000000000000001E-3</v>
      </c>
      <c r="H13" s="650"/>
      <c r="I13" s="785"/>
    </row>
    <row r="14" spans="2:9" x14ac:dyDescent="0.3">
      <c r="B14" s="1023"/>
      <c r="C14" s="209" t="s">
        <v>1166</v>
      </c>
      <c r="D14" s="448">
        <v>0</v>
      </c>
      <c r="E14" s="448">
        <v>0</v>
      </c>
      <c r="F14" s="650"/>
      <c r="G14" s="785"/>
      <c r="H14" s="650"/>
      <c r="I14" s="785"/>
    </row>
    <row r="15" spans="2:9" x14ac:dyDescent="0.3">
      <c r="B15" s="1023"/>
      <c r="C15" s="209" t="s">
        <v>1167</v>
      </c>
      <c r="D15" s="448">
        <v>1</v>
      </c>
      <c r="E15" s="448">
        <v>0</v>
      </c>
      <c r="F15" s="650">
        <v>0</v>
      </c>
      <c r="G15" s="785">
        <v>1.0500000000000001E-2</v>
      </c>
      <c r="H15" s="650"/>
      <c r="I15" s="785"/>
    </row>
    <row r="16" spans="2:9" x14ac:dyDescent="0.3">
      <c r="B16" s="1023"/>
      <c r="C16" s="655" t="s">
        <v>1168</v>
      </c>
      <c r="D16" s="448">
        <v>1</v>
      </c>
      <c r="E16" s="448">
        <v>0</v>
      </c>
      <c r="F16" s="650">
        <v>0</v>
      </c>
      <c r="G16" s="785">
        <v>1.0500000000000001E-2</v>
      </c>
      <c r="H16" s="650"/>
      <c r="I16" s="785"/>
    </row>
    <row r="17" spans="2:9" x14ac:dyDescent="0.3">
      <c r="B17" s="1023"/>
      <c r="C17" s="655" t="s">
        <v>1169</v>
      </c>
      <c r="D17" s="448">
        <v>0</v>
      </c>
      <c r="E17" s="448">
        <v>0</v>
      </c>
      <c r="F17" s="650"/>
      <c r="G17" s="785"/>
      <c r="H17" s="650"/>
      <c r="I17" s="785"/>
    </row>
    <row r="18" spans="2:9" x14ac:dyDescent="0.3">
      <c r="B18" s="1023"/>
      <c r="C18" s="209" t="s">
        <v>1170</v>
      </c>
      <c r="D18" s="448">
        <v>0</v>
      </c>
      <c r="E18" s="448">
        <v>0</v>
      </c>
      <c r="F18" s="650"/>
      <c r="G18" s="785"/>
      <c r="H18" s="650"/>
      <c r="I18" s="785"/>
    </row>
    <row r="19" spans="2:9" x14ac:dyDescent="0.3">
      <c r="B19" s="1023"/>
      <c r="C19" s="655" t="s">
        <v>1171</v>
      </c>
      <c r="D19" s="448">
        <v>0</v>
      </c>
      <c r="E19" s="448">
        <v>0</v>
      </c>
      <c r="F19" s="650"/>
      <c r="G19" s="785"/>
      <c r="H19" s="650"/>
      <c r="I19" s="785"/>
    </row>
    <row r="20" spans="2:9" x14ac:dyDescent="0.3">
      <c r="B20" s="1023"/>
      <c r="C20" s="655" t="s">
        <v>1172</v>
      </c>
      <c r="D20" s="448">
        <v>0</v>
      </c>
      <c r="E20" s="448">
        <v>0</v>
      </c>
      <c r="F20" s="650"/>
      <c r="G20" s="785"/>
      <c r="H20" s="650"/>
      <c r="I20" s="785"/>
    </row>
    <row r="21" spans="2:9" x14ac:dyDescent="0.3">
      <c r="B21" s="1023"/>
      <c r="C21" s="209" t="s">
        <v>1173</v>
      </c>
      <c r="D21" s="448">
        <v>0</v>
      </c>
      <c r="E21" s="448">
        <v>0</v>
      </c>
      <c r="F21" s="650"/>
      <c r="G21" s="785"/>
      <c r="H21" s="650"/>
      <c r="I21" s="785"/>
    </row>
    <row r="22" spans="2:9" x14ac:dyDescent="0.3">
      <c r="B22" s="1023"/>
      <c r="C22" s="655" t="s">
        <v>1174</v>
      </c>
      <c r="D22" s="448">
        <v>0</v>
      </c>
      <c r="E22" s="448">
        <v>0</v>
      </c>
      <c r="F22" s="650"/>
      <c r="G22" s="785"/>
      <c r="H22" s="650"/>
      <c r="I22" s="785"/>
    </row>
    <row r="23" spans="2:9" x14ac:dyDescent="0.3">
      <c r="B23" s="1023"/>
      <c r="C23" s="655" t="s">
        <v>1175</v>
      </c>
      <c r="D23" s="448">
        <v>0</v>
      </c>
      <c r="E23" s="448">
        <v>0</v>
      </c>
      <c r="F23" s="650"/>
      <c r="G23" s="785"/>
      <c r="H23" s="650"/>
      <c r="I23" s="785"/>
    </row>
    <row r="24" spans="2:9" x14ac:dyDescent="0.3">
      <c r="B24" s="1023"/>
      <c r="C24" s="655" t="s">
        <v>1176</v>
      </c>
      <c r="D24" s="448">
        <v>0</v>
      </c>
      <c r="E24" s="448">
        <v>0</v>
      </c>
      <c r="F24" s="650"/>
      <c r="G24" s="785"/>
      <c r="H24" s="650"/>
      <c r="I24" s="785"/>
    </row>
    <row r="25" spans="2:9" x14ac:dyDescent="0.3">
      <c r="B25" s="1038"/>
      <c r="C25" s="209" t="s">
        <v>1177</v>
      </c>
      <c r="D25" s="448">
        <v>0</v>
      </c>
      <c r="E25" s="448">
        <v>0</v>
      </c>
      <c r="F25" s="650"/>
      <c r="G25" s="785"/>
      <c r="H25" s="650"/>
      <c r="I25" s="785"/>
    </row>
    <row r="26" spans="2:9" s="580" customFormat="1" x14ac:dyDescent="0.3">
      <c r="B26" s="1039" t="s">
        <v>1187</v>
      </c>
      <c r="C26" s="647" t="s">
        <v>1161</v>
      </c>
      <c r="D26" s="422">
        <v>31</v>
      </c>
      <c r="E26" s="648">
        <v>0</v>
      </c>
      <c r="F26" s="649">
        <v>0</v>
      </c>
      <c r="G26" s="790">
        <v>5.9216499999999997E-4</v>
      </c>
      <c r="H26" s="649"/>
      <c r="I26" s="790"/>
    </row>
    <row r="27" spans="2:9" s="580" customFormat="1" x14ac:dyDescent="0.3">
      <c r="B27" s="1023"/>
      <c r="C27" s="655" t="s">
        <v>1162</v>
      </c>
      <c r="D27" s="448">
        <v>10</v>
      </c>
      <c r="E27" s="448">
        <v>0</v>
      </c>
      <c r="F27" s="650">
        <v>0</v>
      </c>
      <c r="G27" s="785">
        <v>3.8411800000000002E-4</v>
      </c>
      <c r="H27" s="650"/>
      <c r="I27" s="785"/>
    </row>
    <row r="28" spans="2:9" s="580" customFormat="1" x14ac:dyDescent="0.3">
      <c r="B28" s="1023"/>
      <c r="C28" s="655" t="s">
        <v>1163</v>
      </c>
      <c r="D28" s="448">
        <v>21</v>
      </c>
      <c r="E28" s="448">
        <v>0</v>
      </c>
      <c r="F28" s="650">
        <v>0</v>
      </c>
      <c r="G28" s="785">
        <v>1.1000000000000001E-3</v>
      </c>
      <c r="H28" s="650"/>
      <c r="I28" s="785"/>
    </row>
    <row r="29" spans="2:9" s="580" customFormat="1" x14ac:dyDescent="0.3">
      <c r="B29" s="1023"/>
      <c r="C29" s="209" t="s">
        <v>1164</v>
      </c>
      <c r="D29" s="448">
        <v>34</v>
      </c>
      <c r="E29" s="448">
        <v>0</v>
      </c>
      <c r="F29" s="650">
        <v>0</v>
      </c>
      <c r="G29" s="785">
        <v>2E-3</v>
      </c>
      <c r="H29" s="650"/>
      <c r="I29" s="785"/>
    </row>
    <row r="30" spans="2:9" s="580" customFormat="1" x14ac:dyDescent="0.3">
      <c r="B30" s="1023"/>
      <c r="C30" s="209" t="s">
        <v>1165</v>
      </c>
      <c r="D30" s="448">
        <v>40</v>
      </c>
      <c r="E30" s="448">
        <v>0</v>
      </c>
      <c r="F30" s="650">
        <v>0</v>
      </c>
      <c r="G30" s="785">
        <v>3.5000000000000001E-3</v>
      </c>
      <c r="H30" s="650"/>
      <c r="I30" s="785"/>
    </row>
    <row r="31" spans="2:9" s="580" customFormat="1" x14ac:dyDescent="0.3">
      <c r="B31" s="1023"/>
      <c r="C31" s="209" t="s">
        <v>1166</v>
      </c>
      <c r="D31" s="448">
        <v>15</v>
      </c>
      <c r="E31" s="448">
        <v>0</v>
      </c>
      <c r="F31" s="650">
        <v>0</v>
      </c>
      <c r="G31" s="785">
        <v>6.0000000000000001E-3</v>
      </c>
      <c r="H31" s="650"/>
      <c r="I31" s="785"/>
    </row>
    <row r="32" spans="2:9" s="580" customFormat="1" x14ac:dyDescent="0.3">
      <c r="B32" s="1023"/>
      <c r="C32" s="209" t="s">
        <v>1167</v>
      </c>
      <c r="D32" s="448">
        <v>41</v>
      </c>
      <c r="E32" s="448">
        <v>1</v>
      </c>
      <c r="F32" s="650">
        <v>2.4390243999999998E-2</v>
      </c>
      <c r="G32" s="785">
        <v>1.1783757000000001E-2</v>
      </c>
      <c r="H32" s="650">
        <v>1.8499999999999999E-2</v>
      </c>
      <c r="I32" s="785"/>
    </row>
    <row r="33" spans="2:9" s="580" customFormat="1" x14ac:dyDescent="0.3">
      <c r="B33" s="1023"/>
      <c r="C33" s="655" t="s">
        <v>1168</v>
      </c>
      <c r="D33" s="448">
        <v>20</v>
      </c>
      <c r="E33" s="448">
        <v>0</v>
      </c>
      <c r="F33" s="650">
        <v>0</v>
      </c>
      <c r="G33" s="785">
        <v>1.0500000000000001E-2</v>
      </c>
      <c r="H33" s="650"/>
      <c r="I33" s="785"/>
    </row>
    <row r="34" spans="2:9" s="580" customFormat="1" x14ac:dyDescent="0.3">
      <c r="B34" s="1023"/>
      <c r="C34" s="655" t="s">
        <v>1169</v>
      </c>
      <c r="D34" s="448">
        <v>21</v>
      </c>
      <c r="E34" s="448">
        <v>1</v>
      </c>
      <c r="F34" s="650">
        <v>4.7619047999999997E-2</v>
      </c>
      <c r="G34" s="785">
        <v>1.8499999999999999E-2</v>
      </c>
      <c r="H34" s="650">
        <v>1.8499999999999999E-2</v>
      </c>
      <c r="I34" s="785"/>
    </row>
    <row r="35" spans="2:9" s="580" customFormat="1" x14ac:dyDescent="0.3">
      <c r="B35" s="1023"/>
      <c r="C35" s="209" t="s">
        <v>1170</v>
      </c>
      <c r="D35" s="448">
        <v>16</v>
      </c>
      <c r="E35" s="448">
        <v>0</v>
      </c>
      <c r="F35" s="650">
        <v>0</v>
      </c>
      <c r="G35" s="785">
        <v>4.5120028E-2</v>
      </c>
      <c r="H35" s="650"/>
      <c r="I35" s="785"/>
    </row>
    <row r="36" spans="2:9" s="580" customFormat="1" x14ac:dyDescent="0.3">
      <c r="B36" s="1023"/>
      <c r="C36" s="655" t="s">
        <v>1171</v>
      </c>
      <c r="D36" s="448">
        <v>4</v>
      </c>
      <c r="E36" s="448">
        <v>0</v>
      </c>
      <c r="F36" s="650">
        <v>0</v>
      </c>
      <c r="G36" s="785">
        <v>3.2500000000000001E-2</v>
      </c>
      <c r="H36" s="650"/>
      <c r="I36" s="785"/>
    </row>
    <row r="37" spans="2:9" s="580" customFormat="1" x14ac:dyDescent="0.3">
      <c r="B37" s="1023"/>
      <c r="C37" s="655" t="s">
        <v>1172</v>
      </c>
      <c r="D37" s="448">
        <v>12</v>
      </c>
      <c r="E37" s="448">
        <v>0</v>
      </c>
      <c r="F37" s="650">
        <v>0</v>
      </c>
      <c r="G37" s="785">
        <v>5.7000000000000002E-2</v>
      </c>
      <c r="H37" s="650"/>
      <c r="I37" s="785"/>
    </row>
    <row r="38" spans="2:9" s="580" customFormat="1" x14ac:dyDescent="0.3">
      <c r="B38" s="1023"/>
      <c r="C38" s="209" t="s">
        <v>1173</v>
      </c>
      <c r="D38" s="448">
        <v>3</v>
      </c>
      <c r="E38" s="448">
        <v>0</v>
      </c>
      <c r="F38" s="650">
        <v>0</v>
      </c>
      <c r="G38" s="785">
        <v>0.1</v>
      </c>
      <c r="H38" s="650"/>
      <c r="I38" s="785"/>
    </row>
    <row r="39" spans="2:9" s="580" customFormat="1" x14ac:dyDescent="0.3">
      <c r="B39" s="1023"/>
      <c r="C39" s="655" t="s">
        <v>1174</v>
      </c>
      <c r="D39" s="448">
        <v>3</v>
      </c>
      <c r="E39" s="448">
        <v>0</v>
      </c>
      <c r="F39" s="650">
        <v>0</v>
      </c>
      <c r="G39" s="785">
        <v>0.1</v>
      </c>
      <c r="H39" s="650"/>
      <c r="I39" s="785"/>
    </row>
    <row r="40" spans="2:9" s="580" customFormat="1" x14ac:dyDescent="0.3">
      <c r="B40" s="1023"/>
      <c r="C40" s="655" t="s">
        <v>1175</v>
      </c>
      <c r="D40" s="448">
        <v>0</v>
      </c>
      <c r="E40" s="448">
        <v>0</v>
      </c>
      <c r="F40" s="650"/>
      <c r="G40" s="785"/>
      <c r="H40" s="650"/>
      <c r="I40" s="785"/>
    </row>
    <row r="41" spans="2:9" s="580" customFormat="1" x14ac:dyDescent="0.3">
      <c r="B41" s="1023"/>
      <c r="C41" s="655" t="s">
        <v>1176</v>
      </c>
      <c r="D41" s="448">
        <v>0</v>
      </c>
      <c r="E41" s="448">
        <v>0</v>
      </c>
      <c r="F41" s="650"/>
      <c r="G41" s="785"/>
      <c r="H41" s="650"/>
      <c r="I41" s="785"/>
    </row>
    <row r="42" spans="2:9" s="580" customFormat="1" x14ac:dyDescent="0.3">
      <c r="B42" s="1038"/>
      <c r="C42" s="209" t="s">
        <v>1177</v>
      </c>
      <c r="D42" s="448">
        <v>3</v>
      </c>
      <c r="E42" s="448">
        <v>0</v>
      </c>
      <c r="F42" s="650"/>
      <c r="G42" s="785">
        <v>1</v>
      </c>
      <c r="H42" s="650"/>
      <c r="I42" s="785"/>
    </row>
    <row r="43" spans="2:9" s="580" customFormat="1" x14ac:dyDescent="0.3">
      <c r="B43" s="1039" t="s">
        <v>1160</v>
      </c>
      <c r="C43" s="647" t="s">
        <v>1161</v>
      </c>
      <c r="D43" s="422">
        <v>270</v>
      </c>
      <c r="E43" s="648">
        <v>0</v>
      </c>
      <c r="F43" s="649">
        <v>0</v>
      </c>
      <c r="G43" s="790">
        <v>8.7564200000000004E-4</v>
      </c>
      <c r="H43" s="649"/>
      <c r="I43" s="790"/>
    </row>
    <row r="44" spans="2:9" s="580" customFormat="1" x14ac:dyDescent="0.3">
      <c r="B44" s="1023"/>
      <c r="C44" s="655" t="s">
        <v>1162</v>
      </c>
      <c r="D44" s="448">
        <v>85</v>
      </c>
      <c r="E44" s="448">
        <v>0</v>
      </c>
      <c r="F44" s="650">
        <v>0</v>
      </c>
      <c r="G44" s="785">
        <v>4.9849900000000001E-4</v>
      </c>
      <c r="H44" s="650"/>
      <c r="I44" s="785"/>
    </row>
    <row r="45" spans="2:9" x14ac:dyDescent="0.3">
      <c r="B45" s="1023"/>
      <c r="C45" s="655" t="s">
        <v>1163</v>
      </c>
      <c r="D45" s="448">
        <v>185</v>
      </c>
      <c r="E45" s="448">
        <v>0</v>
      </c>
      <c r="F45" s="650">
        <v>0</v>
      </c>
      <c r="G45" s="785">
        <v>1.1000000000000001E-3</v>
      </c>
      <c r="H45" s="650"/>
      <c r="I45" s="785"/>
    </row>
    <row r="46" spans="2:9" x14ac:dyDescent="0.3">
      <c r="B46" s="1023"/>
      <c r="C46" s="209" t="s">
        <v>1164</v>
      </c>
      <c r="D46" s="448">
        <v>160</v>
      </c>
      <c r="E46" s="448">
        <v>0</v>
      </c>
      <c r="F46" s="650">
        <v>0</v>
      </c>
      <c r="G46" s="785">
        <v>2E-3</v>
      </c>
      <c r="H46" s="650"/>
      <c r="I46" s="785"/>
    </row>
    <row r="47" spans="2:9" x14ac:dyDescent="0.3">
      <c r="B47" s="1023"/>
      <c r="C47" s="209" t="s">
        <v>1165</v>
      </c>
      <c r="D47" s="448">
        <v>211</v>
      </c>
      <c r="E47" s="448">
        <v>2</v>
      </c>
      <c r="F47" s="650">
        <v>9.478673E-3</v>
      </c>
      <c r="G47" s="785">
        <v>3.5000000000000001E-3</v>
      </c>
      <c r="H47" s="650">
        <v>3.5000000000000001E-3</v>
      </c>
      <c r="I47" s="785"/>
    </row>
    <row r="48" spans="2:9" x14ac:dyDescent="0.3">
      <c r="B48" s="1023"/>
      <c r="C48" s="209" t="s">
        <v>1166</v>
      </c>
      <c r="D48" s="448">
        <v>82</v>
      </c>
      <c r="E48" s="448">
        <v>2</v>
      </c>
      <c r="F48" s="650">
        <v>2.4390243999999998E-2</v>
      </c>
      <c r="G48" s="785">
        <v>6.0000000000000001E-3</v>
      </c>
      <c r="H48" s="650">
        <v>6.0000000000000001E-3</v>
      </c>
      <c r="I48" s="785"/>
    </row>
    <row r="49" spans="2:9" x14ac:dyDescent="0.3">
      <c r="B49" s="1023"/>
      <c r="C49" s="209" t="s">
        <v>1167</v>
      </c>
      <c r="D49" s="448">
        <v>170</v>
      </c>
      <c r="E49" s="448">
        <v>2</v>
      </c>
      <c r="F49" s="650">
        <v>1.1764706E-2</v>
      </c>
      <c r="G49" s="785">
        <v>1.2377347E-2</v>
      </c>
      <c r="H49" s="650">
        <v>1.4500000000000001E-2</v>
      </c>
      <c r="I49" s="785"/>
    </row>
    <row r="50" spans="2:9" x14ac:dyDescent="0.3">
      <c r="B50" s="1023"/>
      <c r="C50" s="655" t="s">
        <v>1168</v>
      </c>
      <c r="D50" s="448">
        <v>122</v>
      </c>
      <c r="E50" s="448">
        <v>1</v>
      </c>
      <c r="F50" s="650">
        <v>8.1967210000000006E-3</v>
      </c>
      <c r="G50" s="785">
        <v>1.0500000000000001E-2</v>
      </c>
      <c r="H50" s="650">
        <v>1.0500000000000001E-2</v>
      </c>
      <c r="I50" s="785"/>
    </row>
    <row r="51" spans="2:9" x14ac:dyDescent="0.3">
      <c r="B51" s="1023"/>
      <c r="C51" s="655" t="s">
        <v>1169</v>
      </c>
      <c r="D51" s="448">
        <v>48</v>
      </c>
      <c r="E51" s="448">
        <v>1</v>
      </c>
      <c r="F51" s="650">
        <v>2.0833332999999999E-2</v>
      </c>
      <c r="G51" s="785">
        <v>1.8499999999999999E-2</v>
      </c>
      <c r="H51" s="650">
        <v>1.8499999999999999E-2</v>
      </c>
      <c r="I51" s="785"/>
    </row>
    <row r="52" spans="2:9" x14ac:dyDescent="0.3">
      <c r="B52" s="1023"/>
      <c r="C52" s="209" t="s">
        <v>1170</v>
      </c>
      <c r="D52" s="448">
        <v>64</v>
      </c>
      <c r="E52" s="448">
        <v>1</v>
      </c>
      <c r="F52" s="650">
        <v>1.5625E-2</v>
      </c>
      <c r="G52" s="785">
        <v>4.9575079000000001E-2</v>
      </c>
      <c r="H52" s="650">
        <v>3.2500000000000001E-2</v>
      </c>
      <c r="I52" s="785"/>
    </row>
    <row r="53" spans="2:9" x14ac:dyDescent="0.3">
      <c r="B53" s="1023"/>
      <c r="C53" s="655" t="s">
        <v>1171</v>
      </c>
      <c r="D53" s="448">
        <v>22</v>
      </c>
      <c r="E53" s="448">
        <v>1</v>
      </c>
      <c r="F53" s="650">
        <v>4.5454544999999999E-2</v>
      </c>
      <c r="G53" s="785">
        <v>3.2500000000000001E-2</v>
      </c>
      <c r="H53" s="650">
        <v>3.2500000000000001E-2</v>
      </c>
      <c r="I53" s="785"/>
    </row>
    <row r="54" spans="2:9" x14ac:dyDescent="0.3">
      <c r="B54" s="1023"/>
      <c r="C54" s="655" t="s">
        <v>1172</v>
      </c>
      <c r="D54" s="448">
        <v>42</v>
      </c>
      <c r="E54" s="448">
        <v>0</v>
      </c>
      <c r="F54" s="650">
        <v>0</v>
      </c>
      <c r="G54" s="785">
        <v>5.7000000000000002E-2</v>
      </c>
      <c r="H54" s="650"/>
      <c r="I54" s="785"/>
    </row>
    <row r="55" spans="2:9" x14ac:dyDescent="0.3">
      <c r="B55" s="1023"/>
      <c r="C55" s="209" t="s">
        <v>1173</v>
      </c>
      <c r="D55" s="448">
        <v>12</v>
      </c>
      <c r="E55" s="448">
        <v>4</v>
      </c>
      <c r="F55" s="650">
        <v>0.33333333300000001</v>
      </c>
      <c r="G55" s="785">
        <v>0.129747217</v>
      </c>
      <c r="H55" s="650">
        <v>0.19166666700000001</v>
      </c>
      <c r="I55" s="785"/>
    </row>
    <row r="56" spans="2:9" x14ac:dyDescent="0.3">
      <c r="B56" s="1023"/>
      <c r="C56" s="655" t="s">
        <v>1174</v>
      </c>
      <c r="D56" s="448">
        <v>10</v>
      </c>
      <c r="E56" s="448">
        <v>3</v>
      </c>
      <c r="F56" s="650">
        <v>0.3</v>
      </c>
      <c r="G56" s="785">
        <v>0.11235695499999999</v>
      </c>
      <c r="H56" s="650">
        <v>0.13750000000000001</v>
      </c>
      <c r="I56" s="785"/>
    </row>
    <row r="57" spans="2:9" x14ac:dyDescent="0.3">
      <c r="B57" s="1023"/>
      <c r="C57" s="655" t="s">
        <v>1175</v>
      </c>
      <c r="D57" s="448">
        <v>0</v>
      </c>
      <c r="E57" s="448">
        <v>0</v>
      </c>
      <c r="F57" s="650"/>
      <c r="G57" s="785"/>
      <c r="H57" s="650"/>
      <c r="I57" s="785"/>
    </row>
    <row r="58" spans="2:9" x14ac:dyDescent="0.3">
      <c r="B58" s="1023"/>
      <c r="C58" s="655" t="s">
        <v>1176</v>
      </c>
      <c r="D58" s="448">
        <v>2</v>
      </c>
      <c r="E58" s="448">
        <v>1</v>
      </c>
      <c r="F58" s="650">
        <v>0.5</v>
      </c>
      <c r="G58" s="785">
        <v>0.3</v>
      </c>
      <c r="H58" s="650">
        <v>0.3</v>
      </c>
      <c r="I58" s="785"/>
    </row>
    <row r="59" spans="2:9" x14ac:dyDescent="0.3">
      <c r="B59" s="1038"/>
      <c r="C59" s="896" t="s">
        <v>1177</v>
      </c>
      <c r="D59" s="897">
        <v>14</v>
      </c>
      <c r="E59" s="897">
        <v>0</v>
      </c>
      <c r="F59" s="898"/>
      <c r="G59" s="899">
        <v>1</v>
      </c>
      <c r="H59" s="898"/>
      <c r="I59" s="899"/>
    </row>
  </sheetData>
  <mergeCells count="8">
    <mergeCell ref="G6:G7"/>
    <mergeCell ref="B26:B42"/>
    <mergeCell ref="B9:B25"/>
    <mergeCell ref="B43:B59"/>
    <mergeCell ref="B6:B7"/>
    <mergeCell ref="C6:C7"/>
    <mergeCell ref="D6:E6"/>
    <mergeCell ref="F6:F7"/>
  </mergeCells>
  <pageMargins left="0.7" right="0.7" top="0.78740157499999996" bottom="0.78740157499999996" header="0.3" footer="0.3"/>
  <pageSetup paperSize="9" scale="10" orientation="landscape"/>
  <colBreaks count="1" manualBreakCount="1">
    <brk id="13"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36">
    <tabColor rgb="FFB1D7CD"/>
  </sheetPr>
  <dimension ref="B2:L80"/>
  <sheetViews>
    <sheetView showGridLines="0" zoomScaleNormal="100" workbookViewId="0">
      <selection activeCell="F60" sqref="F60"/>
    </sheetView>
  </sheetViews>
  <sheetFormatPr baseColWidth="10" defaultColWidth="9.140625" defaultRowHeight="16.5" x14ac:dyDescent="0.3"/>
  <cols>
    <col min="1" max="1" width="5.7109375" style="4" customWidth="1"/>
    <col min="2" max="2" width="14.7109375" style="4" customWidth="1"/>
    <col min="3" max="3" width="23.28515625" style="4" customWidth="1"/>
    <col min="4" max="5" width="16.7109375" style="4" customWidth="1"/>
    <col min="6" max="6" width="16.7109375" style="901" customWidth="1"/>
    <col min="7" max="9" width="16.7109375" style="4" customWidth="1"/>
    <col min="10" max="16384" width="9.140625" style="4"/>
  </cols>
  <sheetData>
    <row r="2" spans="2:12" x14ac:dyDescent="0.3">
      <c r="B2" s="5" t="s">
        <v>1250</v>
      </c>
      <c r="C2" s="418"/>
      <c r="D2" s="418"/>
      <c r="E2" s="418"/>
      <c r="F2" s="900"/>
      <c r="G2" s="418"/>
    </row>
    <row r="3" spans="2:12" x14ac:dyDescent="0.3">
      <c r="B3" s="1" t="str">
        <f>Stichtag &amp; Einheit_Mio</f>
        <v>31.12.2023 - in Mio. €</v>
      </c>
    </row>
    <row r="5" spans="2:12" x14ac:dyDescent="0.3">
      <c r="B5" s="5" t="s">
        <v>1251</v>
      </c>
    </row>
    <row r="6" spans="2:12" ht="23.25" customHeight="1" x14ac:dyDescent="0.3">
      <c r="B6" s="1043" t="s">
        <v>1252</v>
      </c>
      <c r="C6" s="1043"/>
      <c r="D6" s="1043"/>
      <c r="E6" s="1043"/>
      <c r="F6" s="1043"/>
      <c r="G6" s="1043"/>
      <c r="H6" s="1043"/>
      <c r="I6" s="1043"/>
    </row>
    <row r="7" spans="2:12" ht="30" customHeight="1" x14ac:dyDescent="0.3">
      <c r="B7" s="1044" t="s">
        <v>1253</v>
      </c>
      <c r="C7" s="1044" t="s">
        <v>1254</v>
      </c>
      <c r="D7" s="721" t="s">
        <v>1102</v>
      </c>
      <c r="E7" s="721" t="s">
        <v>797</v>
      </c>
      <c r="F7" s="902" t="s">
        <v>1122</v>
      </c>
      <c r="G7" s="722" t="s">
        <v>1255</v>
      </c>
      <c r="H7" s="722" t="s">
        <v>1231</v>
      </c>
      <c r="I7" s="722" t="s">
        <v>1158</v>
      </c>
      <c r="L7" s="419"/>
    </row>
    <row r="8" spans="2:12" x14ac:dyDescent="0.3">
      <c r="B8" s="981"/>
      <c r="C8" s="981"/>
      <c r="D8" s="385" t="s">
        <v>153</v>
      </c>
      <c r="E8" s="385" t="s">
        <v>154</v>
      </c>
      <c r="F8" s="903" t="s">
        <v>155</v>
      </c>
      <c r="G8" s="385" t="s">
        <v>191</v>
      </c>
      <c r="H8" s="385" t="s">
        <v>192</v>
      </c>
      <c r="I8" s="385" t="s">
        <v>253</v>
      </c>
    </row>
    <row r="9" spans="2:12" ht="15" customHeight="1" x14ac:dyDescent="0.3">
      <c r="B9" s="1041" t="s">
        <v>1256</v>
      </c>
      <c r="C9" s="458" t="s">
        <v>1257</v>
      </c>
      <c r="D9" s="459">
        <v>21</v>
      </c>
      <c r="E9" s="459">
        <v>34</v>
      </c>
      <c r="F9" s="904">
        <v>0.5</v>
      </c>
      <c r="G9" s="459">
        <v>28</v>
      </c>
      <c r="H9" s="459">
        <v>11</v>
      </c>
      <c r="I9" s="459">
        <v>0</v>
      </c>
    </row>
    <row r="10" spans="2:12" ht="15" customHeight="1" x14ac:dyDescent="0.3">
      <c r="B10" s="1042"/>
      <c r="C10" s="457" t="s">
        <v>1258</v>
      </c>
      <c r="D10" s="299">
        <v>480</v>
      </c>
      <c r="E10" s="299">
        <v>15</v>
      </c>
      <c r="F10" s="905">
        <v>0.7</v>
      </c>
      <c r="G10" s="299">
        <v>491</v>
      </c>
      <c r="H10" s="299">
        <v>258</v>
      </c>
      <c r="I10" s="299">
        <v>2</v>
      </c>
    </row>
    <row r="11" spans="2:12" ht="15" customHeight="1" x14ac:dyDescent="0.3">
      <c r="B11" s="1042" t="s">
        <v>1259</v>
      </c>
      <c r="C11" s="456" t="s">
        <v>1257</v>
      </c>
      <c r="D11" s="460">
        <v>16</v>
      </c>
      <c r="E11" s="460">
        <v>10</v>
      </c>
      <c r="F11" s="906">
        <v>0.7</v>
      </c>
      <c r="G11" s="460">
        <v>19</v>
      </c>
      <c r="H11" s="460">
        <v>11</v>
      </c>
      <c r="I11" s="460">
        <v>0</v>
      </c>
    </row>
    <row r="12" spans="2:12" ht="15" customHeight="1" x14ac:dyDescent="0.3">
      <c r="B12" s="1042"/>
      <c r="C12" s="457" t="s">
        <v>1258</v>
      </c>
      <c r="D12" s="299">
        <v>30</v>
      </c>
      <c r="E12" s="299">
        <v>0</v>
      </c>
      <c r="F12" s="905">
        <v>0.9</v>
      </c>
      <c r="G12" s="299">
        <v>30</v>
      </c>
      <c r="H12" s="299">
        <v>22</v>
      </c>
      <c r="I12" s="299">
        <v>0</v>
      </c>
    </row>
    <row r="13" spans="2:12" ht="15" customHeight="1" x14ac:dyDescent="0.3">
      <c r="B13" s="1042" t="s">
        <v>1260</v>
      </c>
      <c r="C13" s="456" t="s">
        <v>1257</v>
      </c>
      <c r="D13" s="460">
        <v>4</v>
      </c>
      <c r="E13" s="460">
        <v>2</v>
      </c>
      <c r="F13" s="906">
        <v>1.1499999999999999</v>
      </c>
      <c r="G13" s="460">
        <v>5</v>
      </c>
      <c r="H13" s="460">
        <v>4</v>
      </c>
      <c r="I13" s="460">
        <v>0</v>
      </c>
    </row>
    <row r="14" spans="2:12" ht="15" customHeight="1" x14ac:dyDescent="0.3">
      <c r="B14" s="1042"/>
      <c r="C14" s="457" t="s">
        <v>1258</v>
      </c>
      <c r="D14" s="299">
        <v>8</v>
      </c>
      <c r="E14" s="299">
        <v>0</v>
      </c>
      <c r="F14" s="905">
        <v>1.1499999999999999</v>
      </c>
      <c r="G14" s="299">
        <v>9</v>
      </c>
      <c r="H14" s="299">
        <v>8</v>
      </c>
      <c r="I14" s="299">
        <v>0</v>
      </c>
    </row>
    <row r="15" spans="2:12" ht="15" customHeight="1" x14ac:dyDescent="0.3">
      <c r="B15" s="1042" t="s">
        <v>1261</v>
      </c>
      <c r="C15" s="456" t="s">
        <v>1257</v>
      </c>
      <c r="D15" s="460">
        <v>1</v>
      </c>
      <c r="E15" s="460">
        <v>0</v>
      </c>
      <c r="F15" s="906">
        <v>2.5</v>
      </c>
      <c r="G15" s="460">
        <v>1</v>
      </c>
      <c r="H15" s="460">
        <v>1</v>
      </c>
      <c r="I15" s="460">
        <v>0</v>
      </c>
    </row>
    <row r="16" spans="2:12" ht="15" customHeight="1" x14ac:dyDescent="0.3">
      <c r="B16" s="1042"/>
      <c r="C16" s="457" t="s">
        <v>1258</v>
      </c>
      <c r="D16" s="299">
        <v>0</v>
      </c>
      <c r="E16" s="299">
        <v>0</v>
      </c>
      <c r="F16" s="905">
        <v>2.5</v>
      </c>
      <c r="G16" s="299">
        <v>0</v>
      </c>
      <c r="H16" s="299">
        <v>0</v>
      </c>
      <c r="I16" s="299">
        <v>0</v>
      </c>
    </row>
    <row r="17" spans="2:9" ht="15" customHeight="1" x14ac:dyDescent="0.3">
      <c r="B17" s="1042" t="s">
        <v>1262</v>
      </c>
      <c r="C17" s="456" t="s">
        <v>1257</v>
      </c>
      <c r="D17" s="460">
        <v>12</v>
      </c>
      <c r="E17" s="460">
        <v>1</v>
      </c>
      <c r="F17" s="906" t="s">
        <v>1263</v>
      </c>
      <c r="G17" s="460">
        <v>12</v>
      </c>
      <c r="H17" s="460">
        <v>0</v>
      </c>
      <c r="I17" s="460">
        <v>6</v>
      </c>
    </row>
    <row r="18" spans="2:9" ht="15" customHeight="1" x14ac:dyDescent="0.3">
      <c r="B18" s="1045"/>
      <c r="C18" s="452" t="s">
        <v>1258</v>
      </c>
      <c r="D18" s="453">
        <v>4</v>
      </c>
      <c r="E18" s="453">
        <v>0</v>
      </c>
      <c r="F18" s="907" t="s">
        <v>1263</v>
      </c>
      <c r="G18" s="453">
        <v>4</v>
      </c>
      <c r="H18" s="453">
        <v>0</v>
      </c>
      <c r="I18" s="453">
        <v>2</v>
      </c>
    </row>
    <row r="19" spans="2:9" ht="15" customHeight="1" x14ac:dyDescent="0.3">
      <c r="B19" s="961" t="s">
        <v>666</v>
      </c>
      <c r="C19" s="458" t="s">
        <v>1257</v>
      </c>
      <c r="D19" s="459">
        <v>55</v>
      </c>
      <c r="E19" s="459">
        <v>47</v>
      </c>
      <c r="F19" s="908"/>
      <c r="G19" s="459">
        <v>64</v>
      </c>
      <c r="H19" s="459">
        <v>27</v>
      </c>
      <c r="I19" s="459">
        <v>6</v>
      </c>
    </row>
    <row r="20" spans="2:9" ht="15" customHeight="1" x14ac:dyDescent="0.3">
      <c r="B20" s="961"/>
      <c r="C20" s="95" t="s">
        <v>1258</v>
      </c>
      <c r="D20" s="176">
        <v>522</v>
      </c>
      <c r="E20" s="176">
        <v>15</v>
      </c>
      <c r="F20" s="909"/>
      <c r="G20" s="176">
        <v>533</v>
      </c>
      <c r="H20" s="176">
        <v>288</v>
      </c>
      <c r="I20" s="176">
        <v>4</v>
      </c>
    </row>
    <row r="22" spans="2:9" x14ac:dyDescent="0.3">
      <c r="B22" s="5" t="s">
        <v>1264</v>
      </c>
    </row>
    <row r="23" spans="2:9" ht="23.25" customHeight="1" x14ac:dyDescent="0.3">
      <c r="B23" s="1043" t="s">
        <v>1265</v>
      </c>
      <c r="C23" s="1043"/>
      <c r="D23" s="1043"/>
      <c r="E23" s="1043"/>
      <c r="F23" s="1043"/>
      <c r="G23" s="1043"/>
      <c r="H23" s="1043"/>
      <c r="I23" s="1043"/>
    </row>
    <row r="24" spans="2:9" ht="33" x14ac:dyDescent="0.3">
      <c r="B24" s="1044" t="s">
        <v>1253</v>
      </c>
      <c r="C24" s="1044" t="s">
        <v>1254</v>
      </c>
      <c r="D24" s="721" t="s">
        <v>1102</v>
      </c>
      <c r="E24" s="721" t="s">
        <v>797</v>
      </c>
      <c r="F24" s="902" t="s">
        <v>1122</v>
      </c>
      <c r="G24" s="722" t="s">
        <v>1255</v>
      </c>
      <c r="H24" s="722" t="s">
        <v>1231</v>
      </c>
      <c r="I24" s="722" t="s">
        <v>1158</v>
      </c>
    </row>
    <row r="25" spans="2:9" x14ac:dyDescent="0.3">
      <c r="B25" s="981"/>
      <c r="C25" s="981"/>
      <c r="D25" s="385" t="s">
        <v>153</v>
      </c>
      <c r="E25" s="385" t="s">
        <v>154</v>
      </c>
      <c r="F25" s="903" t="s">
        <v>155</v>
      </c>
      <c r="G25" s="385" t="s">
        <v>191</v>
      </c>
      <c r="H25" s="385" t="s">
        <v>192</v>
      </c>
      <c r="I25" s="385" t="s">
        <v>253</v>
      </c>
    </row>
    <row r="26" spans="2:9" ht="15" customHeight="1" x14ac:dyDescent="0.3">
      <c r="B26" s="1041" t="s">
        <v>1256</v>
      </c>
      <c r="C26" s="458" t="s">
        <v>1257</v>
      </c>
      <c r="D26" s="459">
        <v>0</v>
      </c>
      <c r="E26" s="459">
        <v>0</v>
      </c>
      <c r="F26" s="904">
        <v>0.5</v>
      </c>
      <c r="G26" s="459">
        <v>0</v>
      </c>
      <c r="H26" s="459">
        <v>0</v>
      </c>
      <c r="I26" s="459">
        <v>0</v>
      </c>
    </row>
    <row r="27" spans="2:9" ht="15" customHeight="1" x14ac:dyDescent="0.3">
      <c r="B27" s="1042"/>
      <c r="C27" s="457" t="s">
        <v>1258</v>
      </c>
      <c r="D27" s="299">
        <v>29</v>
      </c>
      <c r="E27" s="299">
        <v>0</v>
      </c>
      <c r="F27" s="905">
        <v>0.7</v>
      </c>
      <c r="G27" s="299">
        <v>29</v>
      </c>
      <c r="H27" s="299">
        <v>18</v>
      </c>
      <c r="I27" s="299">
        <v>0</v>
      </c>
    </row>
    <row r="28" spans="2:9" ht="15" customHeight="1" x14ac:dyDescent="0.3">
      <c r="B28" s="1042" t="s">
        <v>1259</v>
      </c>
      <c r="C28" s="456" t="s">
        <v>1257</v>
      </c>
      <c r="D28" s="460">
        <v>9</v>
      </c>
      <c r="E28" s="460">
        <v>0</v>
      </c>
      <c r="F28" s="906">
        <v>0.7</v>
      </c>
      <c r="G28" s="460">
        <v>9</v>
      </c>
      <c r="H28" s="460">
        <v>5</v>
      </c>
      <c r="I28" s="460">
        <v>0</v>
      </c>
    </row>
    <row r="29" spans="2:9" ht="15" customHeight="1" x14ac:dyDescent="0.3">
      <c r="B29" s="1042"/>
      <c r="C29" s="457" t="s">
        <v>1258</v>
      </c>
      <c r="D29" s="299">
        <v>64</v>
      </c>
      <c r="E29" s="299">
        <v>0</v>
      </c>
      <c r="F29" s="905">
        <v>0.9</v>
      </c>
      <c r="G29" s="299">
        <v>64</v>
      </c>
      <c r="H29" s="299">
        <v>49</v>
      </c>
      <c r="I29" s="299">
        <v>1</v>
      </c>
    </row>
    <row r="30" spans="2:9" ht="15" customHeight="1" x14ac:dyDescent="0.3">
      <c r="B30" s="1042" t="s">
        <v>1260</v>
      </c>
      <c r="C30" s="456" t="s">
        <v>1257</v>
      </c>
      <c r="D30" s="460">
        <v>1</v>
      </c>
      <c r="E30" s="460">
        <v>0</v>
      </c>
      <c r="F30" s="906">
        <v>1.1499999999999999</v>
      </c>
      <c r="G30" s="460">
        <v>1</v>
      </c>
      <c r="H30" s="460">
        <v>1</v>
      </c>
      <c r="I30" s="460">
        <v>0</v>
      </c>
    </row>
    <row r="31" spans="2:9" ht="15" customHeight="1" x14ac:dyDescent="0.3">
      <c r="B31" s="1042"/>
      <c r="C31" s="457" t="s">
        <v>1258</v>
      </c>
      <c r="D31" s="299">
        <v>4</v>
      </c>
      <c r="E31" s="299">
        <v>0</v>
      </c>
      <c r="F31" s="905">
        <v>1.1499999999999999</v>
      </c>
      <c r="G31" s="299">
        <v>4</v>
      </c>
      <c r="H31" s="299">
        <v>4</v>
      </c>
      <c r="I31" s="299">
        <v>0</v>
      </c>
    </row>
    <row r="32" spans="2:9" ht="15" customHeight="1" x14ac:dyDescent="0.3">
      <c r="B32" s="1042" t="s">
        <v>1261</v>
      </c>
      <c r="C32" s="456" t="s">
        <v>1257</v>
      </c>
      <c r="D32" s="460">
        <v>0</v>
      </c>
      <c r="E32" s="460">
        <v>0</v>
      </c>
      <c r="F32" s="906">
        <v>2.5</v>
      </c>
      <c r="G32" s="460">
        <v>0</v>
      </c>
      <c r="H32" s="460">
        <v>0</v>
      </c>
      <c r="I32" s="460">
        <v>0</v>
      </c>
    </row>
    <row r="33" spans="2:9" ht="15" customHeight="1" x14ac:dyDescent="0.3">
      <c r="B33" s="1042"/>
      <c r="C33" s="457" t="s">
        <v>1258</v>
      </c>
      <c r="D33" s="299">
        <v>0</v>
      </c>
      <c r="E33" s="299">
        <v>0</v>
      </c>
      <c r="F33" s="905">
        <v>2.5</v>
      </c>
      <c r="G33" s="299">
        <v>0</v>
      </c>
      <c r="H33" s="299">
        <v>0</v>
      </c>
      <c r="I33" s="299">
        <v>0</v>
      </c>
    </row>
    <row r="34" spans="2:9" ht="15" customHeight="1" x14ac:dyDescent="0.3">
      <c r="B34" s="1042" t="s">
        <v>1262</v>
      </c>
      <c r="C34" s="456" t="s">
        <v>1257</v>
      </c>
      <c r="D34" s="460">
        <v>0</v>
      </c>
      <c r="E34" s="460">
        <v>0</v>
      </c>
      <c r="F34" s="906" t="s">
        <v>1263</v>
      </c>
      <c r="G34" s="460">
        <v>0</v>
      </c>
      <c r="H34" s="460">
        <v>0</v>
      </c>
      <c r="I34" s="460">
        <v>0</v>
      </c>
    </row>
    <row r="35" spans="2:9" ht="15" customHeight="1" x14ac:dyDescent="0.3">
      <c r="B35" s="1045"/>
      <c r="C35" s="452" t="s">
        <v>1258</v>
      </c>
      <c r="D35" s="453">
        <v>0</v>
      </c>
      <c r="E35" s="453">
        <v>0</v>
      </c>
      <c r="F35" s="907" t="s">
        <v>1263</v>
      </c>
      <c r="G35" s="453">
        <v>0</v>
      </c>
      <c r="H35" s="453">
        <v>0</v>
      </c>
      <c r="I35" s="453">
        <v>0</v>
      </c>
    </row>
    <row r="36" spans="2:9" ht="15" customHeight="1" x14ac:dyDescent="0.3">
      <c r="B36" s="961" t="s">
        <v>666</v>
      </c>
      <c r="C36" s="458" t="s">
        <v>1257</v>
      </c>
      <c r="D36" s="459">
        <v>10</v>
      </c>
      <c r="E36" s="459">
        <v>0</v>
      </c>
      <c r="F36" s="908"/>
      <c r="G36" s="459">
        <v>10</v>
      </c>
      <c r="H36" s="459">
        <v>6</v>
      </c>
      <c r="I36" s="459">
        <v>0</v>
      </c>
    </row>
    <row r="37" spans="2:9" ht="15" customHeight="1" x14ac:dyDescent="0.3">
      <c r="B37" s="961"/>
      <c r="C37" s="95" t="s">
        <v>1258</v>
      </c>
      <c r="D37" s="176">
        <v>98</v>
      </c>
      <c r="E37" s="176">
        <v>0</v>
      </c>
      <c r="F37" s="909"/>
      <c r="G37" s="176">
        <v>98</v>
      </c>
      <c r="H37" s="176">
        <v>70</v>
      </c>
      <c r="I37" s="176">
        <v>1</v>
      </c>
    </row>
    <row r="39" spans="2:9" x14ac:dyDescent="0.3">
      <c r="B39" s="5" t="s">
        <v>1266</v>
      </c>
    </row>
    <row r="40" spans="2:9" ht="23.25" customHeight="1" x14ac:dyDescent="0.3">
      <c r="B40" s="1043" t="s">
        <v>1267</v>
      </c>
      <c r="C40" s="1043"/>
      <c r="D40" s="1043"/>
      <c r="E40" s="1043"/>
      <c r="F40" s="1043"/>
      <c r="G40" s="1043"/>
      <c r="H40" s="1043"/>
      <c r="I40" s="1043"/>
    </row>
    <row r="41" spans="2:9" ht="33" x14ac:dyDescent="0.3">
      <c r="B41" s="1044" t="s">
        <v>1253</v>
      </c>
      <c r="C41" s="1044" t="s">
        <v>1254</v>
      </c>
      <c r="D41" s="721" t="s">
        <v>1102</v>
      </c>
      <c r="E41" s="721" t="s">
        <v>797</v>
      </c>
      <c r="F41" s="902" t="s">
        <v>1122</v>
      </c>
      <c r="G41" s="722" t="s">
        <v>1255</v>
      </c>
      <c r="H41" s="722" t="s">
        <v>1231</v>
      </c>
      <c r="I41" s="722" t="s">
        <v>1158</v>
      </c>
    </row>
    <row r="42" spans="2:9" x14ac:dyDescent="0.3">
      <c r="B42" s="981"/>
      <c r="C42" s="981"/>
      <c r="D42" s="385" t="s">
        <v>153</v>
      </c>
      <c r="E42" s="385" t="s">
        <v>154</v>
      </c>
      <c r="F42" s="903" t="s">
        <v>155</v>
      </c>
      <c r="G42" s="385" t="s">
        <v>191</v>
      </c>
      <c r="H42" s="385" t="s">
        <v>192</v>
      </c>
      <c r="I42" s="385" t="s">
        <v>253</v>
      </c>
    </row>
    <row r="43" spans="2:9" ht="15" customHeight="1" x14ac:dyDescent="0.3">
      <c r="B43" s="1041" t="s">
        <v>1256</v>
      </c>
      <c r="C43" s="458" t="s">
        <v>1257</v>
      </c>
      <c r="D43" s="459">
        <v>5</v>
      </c>
      <c r="E43" s="459">
        <v>1</v>
      </c>
      <c r="F43" s="904">
        <v>0.5</v>
      </c>
      <c r="G43" s="459">
        <v>6</v>
      </c>
      <c r="H43" s="459">
        <v>3</v>
      </c>
      <c r="I43" s="459">
        <v>0</v>
      </c>
    </row>
    <row r="44" spans="2:9" ht="15" customHeight="1" x14ac:dyDescent="0.3">
      <c r="B44" s="1042"/>
      <c r="C44" s="457" t="s">
        <v>1258</v>
      </c>
      <c r="D44" s="299">
        <v>102</v>
      </c>
      <c r="E44" s="299">
        <v>1</v>
      </c>
      <c r="F44" s="905">
        <v>0.7</v>
      </c>
      <c r="G44" s="299">
        <v>103</v>
      </c>
      <c r="H44" s="299">
        <v>68</v>
      </c>
      <c r="I44" s="299">
        <v>0</v>
      </c>
    </row>
    <row r="45" spans="2:9" ht="15" customHeight="1" x14ac:dyDescent="0.3">
      <c r="B45" s="1042" t="s">
        <v>1259</v>
      </c>
      <c r="C45" s="456" t="s">
        <v>1257</v>
      </c>
      <c r="D45" s="460">
        <v>2</v>
      </c>
      <c r="E45" s="460">
        <v>0</v>
      </c>
      <c r="F45" s="906">
        <v>0.7</v>
      </c>
      <c r="G45" s="460">
        <v>2</v>
      </c>
      <c r="H45" s="460">
        <v>1</v>
      </c>
      <c r="I45" s="460">
        <v>0</v>
      </c>
    </row>
    <row r="46" spans="2:9" ht="15" customHeight="1" x14ac:dyDescent="0.3">
      <c r="B46" s="1042"/>
      <c r="C46" s="457" t="s">
        <v>1258</v>
      </c>
      <c r="D46" s="299">
        <v>134</v>
      </c>
      <c r="E46" s="299">
        <v>2</v>
      </c>
      <c r="F46" s="905">
        <v>0.9</v>
      </c>
      <c r="G46" s="299">
        <v>136</v>
      </c>
      <c r="H46" s="299">
        <v>114</v>
      </c>
      <c r="I46" s="299">
        <v>1</v>
      </c>
    </row>
    <row r="47" spans="2:9" ht="15" customHeight="1" x14ac:dyDescent="0.3">
      <c r="B47" s="1042" t="s">
        <v>1260</v>
      </c>
      <c r="C47" s="456" t="s">
        <v>1257</v>
      </c>
      <c r="D47" s="460">
        <v>0</v>
      </c>
      <c r="E47" s="460">
        <v>0</v>
      </c>
      <c r="F47" s="906">
        <v>1.1499999999999999</v>
      </c>
      <c r="G47" s="460">
        <v>0</v>
      </c>
      <c r="H47" s="460">
        <v>0</v>
      </c>
      <c r="I47" s="460">
        <v>0</v>
      </c>
    </row>
    <row r="48" spans="2:9" ht="15" customHeight="1" x14ac:dyDescent="0.3">
      <c r="B48" s="1042"/>
      <c r="C48" s="457" t="s">
        <v>1258</v>
      </c>
      <c r="D48" s="299">
        <v>0</v>
      </c>
      <c r="E48" s="299">
        <v>0</v>
      </c>
      <c r="F48" s="905">
        <v>1.1499999999999999</v>
      </c>
      <c r="G48" s="299">
        <v>0</v>
      </c>
      <c r="H48" s="299">
        <v>0</v>
      </c>
      <c r="I48" s="299">
        <v>0</v>
      </c>
    </row>
    <row r="49" spans="2:9" ht="15" customHeight="1" x14ac:dyDescent="0.3">
      <c r="B49" s="1042" t="s">
        <v>1261</v>
      </c>
      <c r="C49" s="456" t="s">
        <v>1257</v>
      </c>
      <c r="D49" s="460">
        <v>0</v>
      </c>
      <c r="E49" s="460">
        <v>0</v>
      </c>
      <c r="F49" s="906">
        <v>2.5</v>
      </c>
      <c r="G49" s="460">
        <v>0</v>
      </c>
      <c r="H49" s="460">
        <v>0</v>
      </c>
      <c r="I49" s="460">
        <v>0</v>
      </c>
    </row>
    <row r="50" spans="2:9" ht="15" customHeight="1" x14ac:dyDescent="0.3">
      <c r="B50" s="1042"/>
      <c r="C50" s="457" t="s">
        <v>1258</v>
      </c>
      <c r="D50" s="299">
        <v>0</v>
      </c>
      <c r="E50" s="299">
        <v>0</v>
      </c>
      <c r="F50" s="905">
        <v>2.5</v>
      </c>
      <c r="G50" s="299">
        <v>0</v>
      </c>
      <c r="H50" s="299">
        <v>0</v>
      </c>
      <c r="I50" s="299">
        <v>0</v>
      </c>
    </row>
    <row r="51" spans="2:9" ht="15" customHeight="1" x14ac:dyDescent="0.3">
      <c r="B51" s="1042" t="s">
        <v>1262</v>
      </c>
      <c r="C51" s="456" t="s">
        <v>1257</v>
      </c>
      <c r="D51" s="460">
        <v>0</v>
      </c>
      <c r="E51" s="460">
        <v>0</v>
      </c>
      <c r="F51" s="906" t="s">
        <v>1263</v>
      </c>
      <c r="G51" s="460">
        <v>0</v>
      </c>
      <c r="H51" s="460">
        <v>0</v>
      </c>
      <c r="I51" s="460">
        <v>0</v>
      </c>
    </row>
    <row r="52" spans="2:9" ht="15" customHeight="1" x14ac:dyDescent="0.3">
      <c r="B52" s="1045"/>
      <c r="C52" s="452" t="s">
        <v>1258</v>
      </c>
      <c r="D52" s="453">
        <v>0</v>
      </c>
      <c r="E52" s="453">
        <v>0</v>
      </c>
      <c r="F52" s="907" t="s">
        <v>1263</v>
      </c>
      <c r="G52" s="453">
        <v>0</v>
      </c>
      <c r="H52" s="453">
        <v>0</v>
      </c>
      <c r="I52" s="453">
        <v>0</v>
      </c>
    </row>
    <row r="53" spans="2:9" ht="15" customHeight="1" x14ac:dyDescent="0.3">
      <c r="B53" s="961" t="s">
        <v>666</v>
      </c>
      <c r="C53" s="458" t="s">
        <v>1257</v>
      </c>
      <c r="D53" s="459">
        <v>8</v>
      </c>
      <c r="E53" s="459">
        <v>2</v>
      </c>
      <c r="F53" s="908"/>
      <c r="G53" s="459">
        <v>8</v>
      </c>
      <c r="H53" s="459">
        <v>4</v>
      </c>
      <c r="I53" s="459">
        <v>0</v>
      </c>
    </row>
    <row r="54" spans="2:9" ht="15" customHeight="1" x14ac:dyDescent="0.3">
      <c r="B54" s="961"/>
      <c r="C54" s="95" t="s">
        <v>1258</v>
      </c>
      <c r="D54" s="176">
        <v>236</v>
      </c>
      <c r="E54" s="176">
        <v>3</v>
      </c>
      <c r="F54" s="909"/>
      <c r="G54" s="176">
        <v>239</v>
      </c>
      <c r="H54" s="176">
        <v>183</v>
      </c>
      <c r="I54" s="176">
        <v>1</v>
      </c>
    </row>
    <row r="56" spans="2:9" x14ac:dyDescent="0.3">
      <c r="B56" s="5" t="s">
        <v>1268</v>
      </c>
    </row>
    <row r="57" spans="2:9" ht="23.25" customHeight="1" x14ac:dyDescent="0.3">
      <c r="B57" s="1043" t="s">
        <v>1269</v>
      </c>
      <c r="C57" s="1043"/>
      <c r="D57" s="1043"/>
      <c r="E57" s="1043"/>
      <c r="F57" s="1043"/>
      <c r="G57" s="1043"/>
      <c r="H57" s="1043"/>
      <c r="I57" s="1043"/>
    </row>
    <row r="58" spans="2:9" ht="33" x14ac:dyDescent="0.3">
      <c r="B58" s="1044" t="s">
        <v>1253</v>
      </c>
      <c r="C58" s="1044" t="s">
        <v>1254</v>
      </c>
      <c r="D58" s="721" t="s">
        <v>1102</v>
      </c>
      <c r="E58" s="721" t="s">
        <v>797</v>
      </c>
      <c r="F58" s="902" t="s">
        <v>1122</v>
      </c>
      <c r="G58" s="722" t="s">
        <v>1255</v>
      </c>
      <c r="H58" s="722" t="s">
        <v>1231</v>
      </c>
      <c r="I58" s="722" t="s">
        <v>1158</v>
      </c>
    </row>
    <row r="59" spans="2:9" x14ac:dyDescent="0.3">
      <c r="B59" s="981"/>
      <c r="C59" s="981"/>
      <c r="D59" s="385" t="s">
        <v>153</v>
      </c>
      <c r="E59" s="385" t="s">
        <v>154</v>
      </c>
      <c r="F59" s="903" t="s">
        <v>155</v>
      </c>
      <c r="G59" s="385" t="s">
        <v>191</v>
      </c>
      <c r="H59" s="385" t="s">
        <v>192</v>
      </c>
      <c r="I59" s="385" t="s">
        <v>253</v>
      </c>
    </row>
    <row r="60" spans="2:9" ht="15" customHeight="1" x14ac:dyDescent="0.3">
      <c r="B60" s="1041" t="s">
        <v>1256</v>
      </c>
      <c r="C60" s="458" t="s">
        <v>1257</v>
      </c>
      <c r="D60" s="459"/>
      <c r="E60" s="459"/>
      <c r="F60" s="904">
        <v>0.5</v>
      </c>
      <c r="G60" s="459"/>
      <c r="H60" s="459"/>
      <c r="I60" s="459"/>
    </row>
    <row r="61" spans="2:9" ht="15" customHeight="1" x14ac:dyDescent="0.3">
      <c r="B61" s="1042"/>
      <c r="C61" s="457" t="s">
        <v>1258</v>
      </c>
      <c r="D61" s="299"/>
      <c r="E61" s="299"/>
      <c r="F61" s="905">
        <v>0.7</v>
      </c>
      <c r="G61" s="299"/>
      <c r="H61" s="299"/>
      <c r="I61" s="299"/>
    </row>
    <row r="62" spans="2:9" ht="15" customHeight="1" x14ac:dyDescent="0.3">
      <c r="B62" s="1042" t="s">
        <v>1259</v>
      </c>
      <c r="C62" s="456" t="s">
        <v>1257</v>
      </c>
      <c r="D62" s="460"/>
      <c r="E62" s="460"/>
      <c r="F62" s="906">
        <v>0.7</v>
      </c>
      <c r="G62" s="460"/>
      <c r="H62" s="460"/>
      <c r="I62" s="460"/>
    </row>
    <row r="63" spans="2:9" ht="15" customHeight="1" x14ac:dyDescent="0.3">
      <c r="B63" s="1042"/>
      <c r="C63" s="457" t="s">
        <v>1258</v>
      </c>
      <c r="D63" s="299"/>
      <c r="E63" s="299"/>
      <c r="F63" s="905">
        <v>0.9</v>
      </c>
      <c r="G63" s="299"/>
      <c r="H63" s="299"/>
      <c r="I63" s="299"/>
    </row>
    <row r="64" spans="2:9" ht="15" customHeight="1" x14ac:dyDescent="0.3">
      <c r="B64" s="1042" t="s">
        <v>1260</v>
      </c>
      <c r="C64" s="456" t="s">
        <v>1257</v>
      </c>
      <c r="D64" s="460"/>
      <c r="E64" s="460"/>
      <c r="F64" s="906">
        <v>1.1499999999999999</v>
      </c>
      <c r="G64" s="460"/>
      <c r="H64" s="460"/>
      <c r="I64" s="460"/>
    </row>
    <row r="65" spans="2:9" ht="15" customHeight="1" x14ac:dyDescent="0.3">
      <c r="B65" s="1042"/>
      <c r="C65" s="457" t="s">
        <v>1258</v>
      </c>
      <c r="D65" s="299"/>
      <c r="E65" s="299"/>
      <c r="F65" s="905">
        <v>1.1499999999999999</v>
      </c>
      <c r="G65" s="299"/>
      <c r="H65" s="299"/>
      <c r="I65" s="299"/>
    </row>
    <row r="66" spans="2:9" ht="15" customHeight="1" x14ac:dyDescent="0.3">
      <c r="B66" s="1042" t="s">
        <v>1261</v>
      </c>
      <c r="C66" s="456" t="s">
        <v>1257</v>
      </c>
      <c r="D66" s="460"/>
      <c r="E66" s="460"/>
      <c r="F66" s="906">
        <v>2.5</v>
      </c>
      <c r="G66" s="460"/>
      <c r="H66" s="460"/>
      <c r="I66" s="460"/>
    </row>
    <row r="67" spans="2:9" ht="15" customHeight="1" x14ac:dyDescent="0.3">
      <c r="B67" s="1042"/>
      <c r="C67" s="457" t="s">
        <v>1258</v>
      </c>
      <c r="D67" s="299"/>
      <c r="E67" s="299"/>
      <c r="F67" s="905">
        <v>2.5</v>
      </c>
      <c r="G67" s="299"/>
      <c r="H67" s="299"/>
      <c r="I67" s="299"/>
    </row>
    <row r="68" spans="2:9" ht="15" customHeight="1" x14ac:dyDescent="0.3">
      <c r="B68" s="1042" t="s">
        <v>1262</v>
      </c>
      <c r="C68" s="456" t="s">
        <v>1257</v>
      </c>
      <c r="D68" s="460"/>
      <c r="E68" s="460"/>
      <c r="F68" s="906" t="s">
        <v>1263</v>
      </c>
      <c r="G68" s="460"/>
      <c r="H68" s="460"/>
      <c r="I68" s="460"/>
    </row>
    <row r="69" spans="2:9" ht="15" customHeight="1" x14ac:dyDescent="0.3">
      <c r="B69" s="1045"/>
      <c r="C69" s="452" t="s">
        <v>1258</v>
      </c>
      <c r="D69" s="453"/>
      <c r="E69" s="453"/>
      <c r="F69" s="907" t="s">
        <v>1263</v>
      </c>
      <c r="G69" s="453"/>
      <c r="H69" s="453"/>
      <c r="I69" s="453"/>
    </row>
    <row r="70" spans="2:9" ht="15" customHeight="1" x14ac:dyDescent="0.3">
      <c r="B70" s="961" t="s">
        <v>666</v>
      </c>
      <c r="C70" s="458" t="s">
        <v>1257</v>
      </c>
      <c r="D70" s="459"/>
      <c r="E70" s="459"/>
      <c r="F70" s="908"/>
      <c r="G70" s="459"/>
      <c r="H70" s="459"/>
      <c r="I70" s="459"/>
    </row>
    <row r="71" spans="2:9" ht="15" customHeight="1" x14ac:dyDescent="0.3">
      <c r="B71" s="961"/>
      <c r="C71" s="95" t="s">
        <v>1258</v>
      </c>
      <c r="D71" s="176"/>
      <c r="E71" s="176"/>
      <c r="F71" s="909"/>
      <c r="G71" s="176"/>
      <c r="H71" s="176"/>
      <c r="I71" s="176"/>
    </row>
    <row r="73" spans="2:9" x14ac:dyDescent="0.3">
      <c r="B73" s="5" t="s">
        <v>1270</v>
      </c>
    </row>
    <row r="74" spans="2:9" x14ac:dyDescent="0.3">
      <c r="B74" s="1043" t="s">
        <v>1271</v>
      </c>
      <c r="C74" s="1043"/>
      <c r="D74" s="1043"/>
      <c r="E74" s="1043"/>
      <c r="F74" s="1043"/>
      <c r="G74" s="1043"/>
      <c r="H74" s="1043"/>
      <c r="I74" s="1043"/>
    </row>
    <row r="75" spans="2:9" ht="33" x14ac:dyDescent="0.3">
      <c r="B75" s="1044" t="s">
        <v>1272</v>
      </c>
      <c r="C75" s="1044"/>
      <c r="D75" s="721" t="s">
        <v>1102</v>
      </c>
      <c r="E75" s="721" t="s">
        <v>797</v>
      </c>
      <c r="F75" s="902" t="s">
        <v>1122</v>
      </c>
      <c r="G75" s="722" t="s">
        <v>1255</v>
      </c>
      <c r="H75" s="722" t="s">
        <v>1231</v>
      </c>
      <c r="I75" s="722" t="s">
        <v>1158</v>
      </c>
    </row>
    <row r="76" spans="2:9" x14ac:dyDescent="0.3">
      <c r="B76" s="981"/>
      <c r="C76" s="981"/>
      <c r="D76" s="385" t="s">
        <v>153</v>
      </c>
      <c r="E76" s="385" t="s">
        <v>154</v>
      </c>
      <c r="F76" s="903" t="s">
        <v>155</v>
      </c>
      <c r="G76" s="385" t="s">
        <v>191</v>
      </c>
      <c r="H76" s="385" t="s">
        <v>192</v>
      </c>
      <c r="I76" s="385" t="s">
        <v>253</v>
      </c>
    </row>
    <row r="77" spans="2:9" x14ac:dyDescent="0.3">
      <c r="B77" s="1046" t="s">
        <v>1273</v>
      </c>
      <c r="C77" s="1046"/>
      <c r="D77" s="459"/>
      <c r="E77" s="459"/>
      <c r="F77" s="904" t="s">
        <v>1274</v>
      </c>
      <c r="G77" s="459"/>
      <c r="H77" s="459"/>
      <c r="I77" s="459"/>
    </row>
    <row r="78" spans="2:9" x14ac:dyDescent="0.3">
      <c r="B78" s="1047" t="s">
        <v>1275</v>
      </c>
      <c r="C78" s="1047"/>
      <c r="D78" s="460"/>
      <c r="E78" s="460"/>
      <c r="F78" s="906" t="s">
        <v>1276</v>
      </c>
      <c r="G78" s="460"/>
      <c r="H78" s="460"/>
      <c r="I78" s="460"/>
    </row>
    <row r="79" spans="2:9" x14ac:dyDescent="0.3">
      <c r="B79" s="1047" t="s">
        <v>1277</v>
      </c>
      <c r="C79" s="1047"/>
      <c r="D79" s="460">
        <v>1</v>
      </c>
      <c r="E79" s="460"/>
      <c r="F79" s="906" t="s">
        <v>1136</v>
      </c>
      <c r="G79" s="460">
        <v>1</v>
      </c>
      <c r="H79" s="460">
        <v>3</v>
      </c>
      <c r="I79" s="460">
        <v>0</v>
      </c>
    </row>
    <row r="80" spans="2:9" x14ac:dyDescent="0.3">
      <c r="B80" s="1046" t="s">
        <v>666</v>
      </c>
      <c r="C80" s="1046"/>
      <c r="D80" s="459">
        <v>1</v>
      </c>
      <c r="E80" s="459"/>
      <c r="F80" s="908"/>
      <c r="G80" s="459">
        <v>1</v>
      </c>
      <c r="H80" s="459">
        <v>3</v>
      </c>
      <c r="I80" s="459">
        <v>0</v>
      </c>
    </row>
  </sheetData>
  <mergeCells count="42">
    <mergeCell ref="B75:C76"/>
    <mergeCell ref="B77:C77"/>
    <mergeCell ref="B78:C78"/>
    <mergeCell ref="B79:C79"/>
    <mergeCell ref="B80:C80"/>
    <mergeCell ref="B74:I74"/>
    <mergeCell ref="B68:B69"/>
    <mergeCell ref="B70:B71"/>
    <mergeCell ref="B58:B59"/>
    <mergeCell ref="C58:C59"/>
    <mergeCell ref="B60:B61"/>
    <mergeCell ref="B62:B63"/>
    <mergeCell ref="B64:B65"/>
    <mergeCell ref="B66:B67"/>
    <mergeCell ref="B57:I57"/>
    <mergeCell ref="B34:B35"/>
    <mergeCell ref="B36:B37"/>
    <mergeCell ref="B40:I40"/>
    <mergeCell ref="B41:B42"/>
    <mergeCell ref="C41:C42"/>
    <mergeCell ref="B43:B44"/>
    <mergeCell ref="B45:B46"/>
    <mergeCell ref="B47:B48"/>
    <mergeCell ref="B49:B50"/>
    <mergeCell ref="B51:B52"/>
    <mergeCell ref="B53:B54"/>
    <mergeCell ref="B9:B10"/>
    <mergeCell ref="B6:I6"/>
    <mergeCell ref="B7:B8"/>
    <mergeCell ref="C7:C8"/>
    <mergeCell ref="B32:B33"/>
    <mergeCell ref="B11:B12"/>
    <mergeCell ref="B13:B14"/>
    <mergeCell ref="B15:B16"/>
    <mergeCell ref="B17:B18"/>
    <mergeCell ref="B19:B20"/>
    <mergeCell ref="B23:I23"/>
    <mergeCell ref="B24:B25"/>
    <mergeCell ref="C24:C25"/>
    <mergeCell ref="B26:B27"/>
    <mergeCell ref="B28:B29"/>
    <mergeCell ref="B30:B31"/>
  </mergeCells>
  <pageMargins left="0.7" right="0.7" top="0.75" bottom="0.75" header="0.3" footer="0.3"/>
  <pageSetup paperSize="9" orientation="portrait" horizontalDpi="200" verticalDpi="200" r:id="rId1"/>
  <ignoredErrors>
    <ignoredError sqref="B10 B12 B14 B16 B18 B21:I21 B20 C22:I22"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7">
    <tabColor rgb="FFB1D7CD"/>
    <pageSetUpPr fitToPage="1"/>
  </sheetPr>
  <dimension ref="A2:L39"/>
  <sheetViews>
    <sheetView showGridLines="0" zoomScaleNormal="100" workbookViewId="0">
      <selection activeCell="G11" sqref="G11"/>
    </sheetView>
  </sheetViews>
  <sheetFormatPr baseColWidth="10" defaultColWidth="9.140625" defaultRowHeight="16.5" x14ac:dyDescent="0.3"/>
  <cols>
    <col min="1" max="1" width="5.7109375" style="1" customWidth="1"/>
    <col min="2" max="2" width="9.140625" style="396" customWidth="1"/>
    <col min="3" max="3" width="64.42578125" style="1" customWidth="1"/>
    <col min="4" max="11" width="15.7109375" style="1" customWidth="1"/>
    <col min="12" max="16384" width="9.140625" style="1"/>
  </cols>
  <sheetData>
    <row r="2" spans="1:12" x14ac:dyDescent="0.3">
      <c r="B2" s="464" t="s">
        <v>1278</v>
      </c>
      <c r="C2" s="396"/>
    </row>
    <row r="3" spans="1:12" x14ac:dyDescent="0.3">
      <c r="A3" s="398"/>
      <c r="B3" s="1" t="str">
        <f>Stichtag &amp; Einheit_Mio</f>
        <v>31.12.2023 - in Mio. €</v>
      </c>
      <c r="C3" s="398"/>
      <c r="D3" s="284"/>
      <c r="E3" s="284"/>
      <c r="F3" s="284"/>
      <c r="G3" s="284"/>
      <c r="H3" s="284"/>
      <c r="I3" s="284"/>
      <c r="J3" s="284"/>
      <c r="K3" s="284"/>
      <c r="L3" s="398"/>
    </row>
    <row r="4" spans="1:12" x14ac:dyDescent="0.3">
      <c r="A4" s="398"/>
      <c r="B4" s="284"/>
      <c r="C4" s="398"/>
      <c r="D4" s="284"/>
      <c r="E4" s="284"/>
      <c r="F4" s="284"/>
      <c r="G4" s="284"/>
      <c r="H4" s="284"/>
      <c r="I4" s="284"/>
      <c r="J4" s="284"/>
      <c r="K4" s="284"/>
      <c r="L4" s="398"/>
    </row>
    <row r="5" spans="1:12" x14ac:dyDescent="0.3">
      <c r="B5" s="284"/>
      <c r="C5" s="398"/>
      <c r="D5" s="473" t="s">
        <v>153</v>
      </c>
      <c r="E5" s="473" t="s">
        <v>154</v>
      </c>
      <c r="F5" s="473" t="s">
        <v>155</v>
      </c>
      <c r="G5" s="473" t="s">
        <v>191</v>
      </c>
      <c r="H5" s="473" t="s">
        <v>192</v>
      </c>
      <c r="I5" s="473" t="s">
        <v>253</v>
      </c>
      <c r="J5" s="473" t="s">
        <v>254</v>
      </c>
      <c r="K5" s="473" t="s">
        <v>960</v>
      </c>
      <c r="L5" s="398"/>
    </row>
    <row r="6" spans="1:12" ht="82.5" x14ac:dyDescent="0.3">
      <c r="B6" s="291"/>
      <c r="C6" s="468"/>
      <c r="D6" s="469" t="s">
        <v>1279</v>
      </c>
      <c r="E6" s="469" t="s">
        <v>1280</v>
      </c>
      <c r="F6" s="469" t="s">
        <v>1281</v>
      </c>
      <c r="G6" s="469" t="s">
        <v>1282</v>
      </c>
      <c r="H6" s="469" t="s">
        <v>1283</v>
      </c>
      <c r="I6" s="469" t="s">
        <v>1284</v>
      </c>
      <c r="J6" s="469" t="s">
        <v>1255</v>
      </c>
      <c r="K6" s="469" t="s">
        <v>1285</v>
      </c>
      <c r="L6" s="398"/>
    </row>
    <row r="7" spans="1:12" x14ac:dyDescent="0.3">
      <c r="A7" s="398"/>
      <c r="B7" s="416" t="s">
        <v>1286</v>
      </c>
      <c r="C7" s="482" t="s">
        <v>1287</v>
      </c>
      <c r="D7" s="408"/>
      <c r="E7" s="408"/>
      <c r="F7" s="474"/>
      <c r="G7" s="470"/>
      <c r="H7" s="408"/>
      <c r="I7" s="408"/>
      <c r="J7" s="408"/>
      <c r="K7" s="408"/>
      <c r="L7" s="398"/>
    </row>
    <row r="8" spans="1:12" x14ac:dyDescent="0.3">
      <c r="A8" s="398"/>
      <c r="B8" s="202" t="s">
        <v>1288</v>
      </c>
      <c r="C8" s="483" t="s">
        <v>1289</v>
      </c>
      <c r="D8" s="260"/>
      <c r="E8" s="260"/>
      <c r="F8" s="475"/>
      <c r="G8" s="440"/>
      <c r="H8" s="260"/>
      <c r="I8" s="260"/>
      <c r="J8" s="260"/>
      <c r="K8" s="260"/>
      <c r="L8" s="398"/>
    </row>
    <row r="9" spans="1:12" x14ac:dyDescent="0.3">
      <c r="A9" s="398"/>
      <c r="B9" s="202">
        <v>1</v>
      </c>
      <c r="C9" s="483" t="s">
        <v>1290</v>
      </c>
      <c r="D9" s="471">
        <v>65.649651759999998</v>
      </c>
      <c r="E9" s="471">
        <v>79.237746720000004</v>
      </c>
      <c r="F9" s="476"/>
      <c r="G9" s="440">
        <v>1.4</v>
      </c>
      <c r="H9" s="471">
        <f>202842357.87/10^6</f>
        <v>202.84235787</v>
      </c>
      <c r="I9" s="471">
        <f>202842359.06/10^6</f>
        <v>202.84235906000001</v>
      </c>
      <c r="J9" s="471">
        <f>202842359.06/10^6</f>
        <v>202.84235906000001</v>
      </c>
      <c r="K9" s="471">
        <f>68500047.43/10^6</f>
        <v>68.500047430000009</v>
      </c>
      <c r="L9" s="398"/>
    </row>
    <row r="10" spans="1:12" x14ac:dyDescent="0.3">
      <c r="A10" s="398"/>
      <c r="B10" s="202">
        <v>2</v>
      </c>
      <c r="C10" s="484" t="s">
        <v>1291</v>
      </c>
      <c r="D10" s="476"/>
      <c r="E10" s="476"/>
      <c r="F10" s="260"/>
      <c r="G10" s="472"/>
      <c r="H10" s="260"/>
      <c r="I10" s="260"/>
      <c r="J10" s="260"/>
      <c r="K10" s="260"/>
      <c r="L10" s="398"/>
    </row>
    <row r="11" spans="1:12" x14ac:dyDescent="0.3">
      <c r="A11" s="398"/>
      <c r="B11" s="202" t="s">
        <v>488</v>
      </c>
      <c r="C11" s="486" t="s">
        <v>1292</v>
      </c>
      <c r="D11" s="476"/>
      <c r="E11" s="476"/>
      <c r="F11" s="260"/>
      <c r="G11" s="479"/>
      <c r="H11" s="260"/>
      <c r="I11" s="260"/>
      <c r="J11" s="260"/>
      <c r="K11" s="260"/>
      <c r="L11" s="398"/>
    </row>
    <row r="12" spans="1:12" x14ac:dyDescent="0.3">
      <c r="A12" s="398"/>
      <c r="B12" s="202" t="s">
        <v>1293</v>
      </c>
      <c r="C12" s="486" t="s">
        <v>1294</v>
      </c>
      <c r="D12" s="476"/>
      <c r="E12" s="476"/>
      <c r="F12" s="260"/>
      <c r="G12" s="479"/>
      <c r="H12" s="260"/>
      <c r="I12" s="260"/>
      <c r="J12" s="260"/>
      <c r="K12" s="260"/>
      <c r="L12" s="398"/>
    </row>
    <row r="13" spans="1:12" x14ac:dyDescent="0.3">
      <c r="A13" s="398"/>
      <c r="B13" s="202" t="s">
        <v>1295</v>
      </c>
      <c r="C13" s="486" t="s">
        <v>1296</v>
      </c>
      <c r="D13" s="476"/>
      <c r="E13" s="476"/>
      <c r="F13" s="260"/>
      <c r="G13" s="479"/>
      <c r="H13" s="260"/>
      <c r="I13" s="260"/>
      <c r="J13" s="260"/>
      <c r="K13" s="260"/>
      <c r="L13" s="398"/>
    </row>
    <row r="14" spans="1:12" x14ac:dyDescent="0.3">
      <c r="A14" s="398"/>
      <c r="B14" s="202">
        <v>3</v>
      </c>
      <c r="C14" s="484" t="s">
        <v>1297</v>
      </c>
      <c r="D14" s="476"/>
      <c r="E14" s="476"/>
      <c r="F14" s="476"/>
      <c r="G14" s="479"/>
      <c r="H14" s="260"/>
      <c r="I14" s="260"/>
      <c r="J14" s="260"/>
      <c r="K14" s="260"/>
      <c r="L14" s="398"/>
    </row>
    <row r="15" spans="1:12" x14ac:dyDescent="0.3">
      <c r="A15" s="398"/>
      <c r="B15" s="202">
        <v>4</v>
      </c>
      <c r="C15" s="484" t="s">
        <v>1298</v>
      </c>
      <c r="D15" s="476"/>
      <c r="E15" s="476"/>
      <c r="F15" s="476"/>
      <c r="G15" s="479"/>
      <c r="H15" s="260">
        <v>444.55367000000001</v>
      </c>
      <c r="I15" s="260">
        <v>60.359345470000001</v>
      </c>
      <c r="J15" s="260">
        <v>60.359345470000001</v>
      </c>
      <c r="K15" s="260">
        <v>3.4229945900000001</v>
      </c>
      <c r="L15" s="398"/>
    </row>
    <row r="16" spans="1:12" x14ac:dyDescent="0.3">
      <c r="A16" s="398"/>
      <c r="B16" s="417">
        <v>5</v>
      </c>
      <c r="C16" s="485" t="s">
        <v>1299</v>
      </c>
      <c r="D16" s="477"/>
      <c r="E16" s="477"/>
      <c r="F16" s="477"/>
      <c r="G16" s="480"/>
      <c r="H16" s="412"/>
      <c r="I16" s="412"/>
      <c r="J16" s="412"/>
      <c r="K16" s="412"/>
      <c r="L16" s="398"/>
    </row>
    <row r="17" spans="1:12" x14ac:dyDescent="0.3">
      <c r="A17" s="398"/>
      <c r="B17" s="402">
        <v>6</v>
      </c>
      <c r="C17" s="399" t="s">
        <v>666</v>
      </c>
      <c r="D17" s="478"/>
      <c r="E17" s="478"/>
      <c r="F17" s="478"/>
      <c r="G17" s="481"/>
      <c r="H17" s="466">
        <v>647.39602787000001</v>
      </c>
      <c r="I17" s="466">
        <v>263.20170453000003</v>
      </c>
      <c r="J17" s="466">
        <v>263.20170453000003</v>
      </c>
      <c r="K17" s="466">
        <v>71.923042020000011</v>
      </c>
      <c r="L17" s="398"/>
    </row>
    <row r="18" spans="1:12" x14ac:dyDescent="0.3">
      <c r="A18" s="398"/>
    </row>
    <row r="19" spans="1:12" x14ac:dyDescent="0.3">
      <c r="A19" s="398"/>
    </row>
    <row r="38" spans="12:12" x14ac:dyDescent="0.3">
      <c r="L38" s="467"/>
    </row>
    <row r="39" spans="12:12" x14ac:dyDescent="0.3">
      <c r="L39" s="467"/>
    </row>
  </sheetData>
  <phoneticPr fontId="7" type="noConversion"/>
  <pageMargins left="0.70866141732283472" right="0.70866141732283472" top="0.74803149606299213" bottom="0.74803149606299213" header="0.31496062992125984" footer="0.31496062992125984"/>
  <pageSetup paperSize="9" scale="61"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202BB-9364-4758-8374-97A1D27F30C2}">
  <sheetPr codeName="Tabelle38">
    <tabColor rgb="FFB1D7CD"/>
    <pageSetUpPr fitToPage="1"/>
  </sheetPr>
  <dimension ref="A1:F34"/>
  <sheetViews>
    <sheetView showGridLines="0" zoomScaleNormal="100" workbookViewId="0">
      <selection activeCell="D10" sqref="D10"/>
    </sheetView>
  </sheetViews>
  <sheetFormatPr baseColWidth="10" defaultColWidth="9.140625" defaultRowHeight="16.5" x14ac:dyDescent="0.3"/>
  <cols>
    <col min="1" max="1" width="5.7109375" style="795" customWidth="1"/>
    <col min="2" max="2" width="9.140625" style="796" customWidth="1"/>
    <col min="3" max="3" width="76.28515625" style="795" bestFit="1" customWidth="1"/>
    <col min="4" max="5" width="15.7109375" style="795" customWidth="1"/>
    <col min="6" max="16384" width="9.140625" style="795"/>
  </cols>
  <sheetData>
    <row r="1" spans="1:6" x14ac:dyDescent="0.3">
      <c r="A1" s="396"/>
      <c r="B1" s="1"/>
      <c r="C1" s="1"/>
      <c r="D1" s="1"/>
      <c r="E1" s="1"/>
      <c r="F1" s="1"/>
    </row>
    <row r="2" spans="1:6" x14ac:dyDescent="0.3">
      <c r="A2" s="1"/>
      <c r="B2" s="464" t="s">
        <v>1300</v>
      </c>
      <c r="C2" s="396"/>
      <c r="D2" s="1"/>
      <c r="E2" s="1"/>
      <c r="F2" s="1"/>
    </row>
    <row r="3" spans="1:6" x14ac:dyDescent="0.3">
      <c r="A3" s="398"/>
      <c r="B3" s="1" t="str">
        <f>Stichtag &amp; Einheit_Mio</f>
        <v>31.12.2023 - in Mio. €</v>
      </c>
      <c r="C3" s="398"/>
      <c r="D3" s="284"/>
      <c r="E3" s="284"/>
      <c r="F3" s="398"/>
    </row>
    <row r="4" spans="1:6" x14ac:dyDescent="0.3">
      <c r="A4" s="398"/>
      <c r="B4" s="284"/>
      <c r="C4" s="398"/>
      <c r="D4" s="284"/>
      <c r="E4" s="284"/>
      <c r="F4" s="398"/>
    </row>
    <row r="5" spans="1:6" x14ac:dyDescent="0.3">
      <c r="A5" s="1"/>
      <c r="B5" s="284"/>
      <c r="C5" s="398"/>
      <c r="D5" s="473" t="s">
        <v>153</v>
      </c>
      <c r="E5" s="473" t="s">
        <v>154</v>
      </c>
      <c r="F5" s="398"/>
    </row>
    <row r="6" spans="1:6" ht="33" x14ac:dyDescent="0.3">
      <c r="A6" s="1"/>
      <c r="B6" s="291"/>
      <c r="C6" s="468"/>
      <c r="D6" s="469" t="s">
        <v>1255</v>
      </c>
      <c r="E6" s="469" t="s">
        <v>1285</v>
      </c>
      <c r="F6" s="398"/>
    </row>
    <row r="7" spans="1:6" x14ac:dyDescent="0.3">
      <c r="A7" s="398"/>
      <c r="B7" s="416">
        <v>1</v>
      </c>
      <c r="C7" s="482" t="s">
        <v>1301</v>
      </c>
      <c r="D7" s="408"/>
      <c r="E7" s="408"/>
      <c r="F7" s="398"/>
    </row>
    <row r="8" spans="1:6" x14ac:dyDescent="0.3">
      <c r="A8" s="398"/>
      <c r="B8" s="202">
        <v>2</v>
      </c>
      <c r="C8" s="483" t="s">
        <v>1302</v>
      </c>
      <c r="D8" s="268"/>
      <c r="E8" s="260"/>
      <c r="F8" s="398"/>
    </row>
    <row r="9" spans="1:6" x14ac:dyDescent="0.3">
      <c r="A9" s="398"/>
      <c r="B9" s="202">
        <v>3</v>
      </c>
      <c r="C9" s="483" t="s">
        <v>1303</v>
      </c>
      <c r="D9" s="798"/>
      <c r="E9" s="260"/>
      <c r="F9" s="398"/>
    </row>
    <row r="10" spans="1:6" x14ac:dyDescent="0.3">
      <c r="A10" s="398"/>
      <c r="B10" s="202">
        <v>4</v>
      </c>
      <c r="C10" s="484" t="s">
        <v>1304</v>
      </c>
      <c r="D10" s="260">
        <v>36</v>
      </c>
      <c r="E10" s="2">
        <v>5</v>
      </c>
      <c r="F10" s="398"/>
    </row>
    <row r="11" spans="1:6" x14ac:dyDescent="0.3">
      <c r="A11" s="398"/>
      <c r="B11" s="417" t="s">
        <v>856</v>
      </c>
      <c r="C11" s="799" t="s">
        <v>1305</v>
      </c>
      <c r="D11" s="412"/>
      <c r="E11" s="412"/>
      <c r="F11" s="398"/>
    </row>
    <row r="12" spans="1:6" x14ac:dyDescent="0.3">
      <c r="A12" s="398"/>
      <c r="B12" s="402">
        <v>5</v>
      </c>
      <c r="C12" s="399" t="s">
        <v>1306</v>
      </c>
      <c r="D12" s="253">
        <v>36</v>
      </c>
      <c r="E12" s="797">
        <v>5</v>
      </c>
      <c r="F12" s="398"/>
    </row>
    <row r="13" spans="1:6" x14ac:dyDescent="0.3">
      <c r="A13" s="398"/>
      <c r="B13" s="396"/>
      <c r="C13" s="1"/>
      <c r="D13" s="1"/>
      <c r="E13" s="1"/>
      <c r="F13" s="1"/>
    </row>
    <row r="14" spans="1:6" x14ac:dyDescent="0.3">
      <c r="A14" s="398"/>
      <c r="B14" s="396"/>
      <c r="C14" s="1"/>
      <c r="D14" s="1"/>
      <c r="E14" s="1"/>
      <c r="F14" s="1"/>
    </row>
    <row r="33" spans="6:6" x14ac:dyDescent="0.3">
      <c r="F33" s="467"/>
    </row>
    <row r="34" spans="6:6" x14ac:dyDescent="0.3">
      <c r="F34" s="467"/>
    </row>
  </sheetData>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4">
    <tabColor rgb="FFB1D7CD"/>
    <pageSetUpPr fitToPage="1"/>
  </sheetPr>
  <dimension ref="B1:H46"/>
  <sheetViews>
    <sheetView showGridLines="0" zoomScaleNormal="100" workbookViewId="0">
      <selection activeCell="H16" sqref="H16"/>
    </sheetView>
  </sheetViews>
  <sheetFormatPr baseColWidth="10" defaultColWidth="9.140625" defaultRowHeight="16.5" x14ac:dyDescent="0.3"/>
  <cols>
    <col min="1" max="1" width="5.7109375" style="4" customWidth="1"/>
    <col min="2" max="2" width="11.140625" style="4" customWidth="1"/>
    <col min="3" max="3" width="67.28515625" style="4" customWidth="1"/>
    <col min="4" max="6" width="15.7109375" style="14" customWidth="1"/>
    <col min="7" max="16384" width="9.140625" style="4"/>
  </cols>
  <sheetData>
    <row r="1" spans="2:8" x14ac:dyDescent="0.3">
      <c r="D1" s="4"/>
      <c r="E1" s="4"/>
      <c r="F1" s="4"/>
    </row>
    <row r="2" spans="2:8" x14ac:dyDescent="0.3">
      <c r="B2" s="5" t="s">
        <v>150</v>
      </c>
      <c r="D2" s="4"/>
      <c r="E2" s="4"/>
      <c r="F2" s="4"/>
    </row>
    <row r="3" spans="2:8" x14ac:dyDescent="0.3">
      <c r="B3" s="4" t="str">
        <f>Stichtag &amp; Einheit_Mio</f>
        <v>31.12.2023 - in Mio. €</v>
      </c>
      <c r="C3" s="6"/>
      <c r="D3" s="4"/>
      <c r="E3" s="4"/>
      <c r="F3" s="4"/>
    </row>
    <row r="4" spans="2:8" x14ac:dyDescent="0.3">
      <c r="C4" s="6"/>
      <c r="D4" s="4"/>
      <c r="E4" s="4"/>
      <c r="F4" s="4"/>
    </row>
    <row r="5" spans="2:8" ht="49.5" x14ac:dyDescent="0.3">
      <c r="B5" s="28"/>
      <c r="C5" s="28"/>
      <c r="D5" s="943" t="s">
        <v>151</v>
      </c>
      <c r="E5" s="943"/>
      <c r="F5" s="131" t="s">
        <v>152</v>
      </c>
    </row>
    <row r="6" spans="2:8" x14ac:dyDescent="0.3">
      <c r="B6" s="28"/>
      <c r="C6" s="28"/>
      <c r="D6" s="45" t="s">
        <v>153</v>
      </c>
      <c r="E6" s="45" t="s">
        <v>154</v>
      </c>
      <c r="F6" s="45" t="s">
        <v>155</v>
      </c>
    </row>
    <row r="7" spans="2:8" x14ac:dyDescent="0.3">
      <c r="B7" s="29"/>
      <c r="C7" s="29"/>
      <c r="D7" s="671" t="str">
        <f>Stichtag</f>
        <v>31.12.2023</v>
      </c>
      <c r="E7" s="671">
        <v>44926</v>
      </c>
      <c r="F7" s="671" t="str">
        <f>Stichtag</f>
        <v>31.12.2023</v>
      </c>
    </row>
    <row r="8" spans="2:8" x14ac:dyDescent="0.3">
      <c r="B8" s="18">
        <v>1</v>
      </c>
      <c r="C8" s="19" t="s">
        <v>156</v>
      </c>
      <c r="D8" s="20">
        <v>8680</v>
      </c>
      <c r="E8" s="20">
        <v>8444</v>
      </c>
      <c r="F8" s="20">
        <v>694</v>
      </c>
    </row>
    <row r="9" spans="2:8" x14ac:dyDescent="0.3">
      <c r="B9" s="21">
        <v>2</v>
      </c>
      <c r="C9" s="22" t="s">
        <v>157</v>
      </c>
      <c r="D9" s="23">
        <v>4169</v>
      </c>
      <c r="E9" s="23">
        <v>3488</v>
      </c>
      <c r="F9" s="23">
        <v>334</v>
      </c>
    </row>
    <row r="10" spans="2:8" x14ac:dyDescent="0.3">
      <c r="B10" s="21">
        <v>3</v>
      </c>
      <c r="C10" s="22" t="s">
        <v>158</v>
      </c>
      <c r="D10" s="23">
        <v>2586</v>
      </c>
      <c r="E10" s="23">
        <v>2368</v>
      </c>
      <c r="F10" s="23">
        <v>207</v>
      </c>
      <c r="H10" s="9"/>
    </row>
    <row r="11" spans="2:8" x14ac:dyDescent="0.3">
      <c r="B11" s="21">
        <v>4</v>
      </c>
      <c r="C11" s="22" t="s">
        <v>159</v>
      </c>
      <c r="D11" s="23">
        <v>578</v>
      </c>
      <c r="E11" s="23">
        <v>683</v>
      </c>
      <c r="F11" s="23">
        <v>46</v>
      </c>
    </row>
    <row r="12" spans="2:8" x14ac:dyDescent="0.3">
      <c r="B12" s="21" t="s">
        <v>160</v>
      </c>
      <c r="C12" s="22" t="s">
        <v>161</v>
      </c>
      <c r="D12" s="23">
        <v>3</v>
      </c>
      <c r="E12" s="23">
        <v>3</v>
      </c>
      <c r="F12" s="23">
        <v>0</v>
      </c>
    </row>
    <row r="13" spans="2:8" x14ac:dyDescent="0.3">
      <c r="B13" s="662">
        <v>5</v>
      </c>
      <c r="C13" s="663" t="s">
        <v>162</v>
      </c>
      <c r="D13" s="664">
        <v>1343</v>
      </c>
      <c r="E13" s="664">
        <v>1902</v>
      </c>
      <c r="F13" s="664">
        <v>107</v>
      </c>
    </row>
    <row r="14" spans="2:8" x14ac:dyDescent="0.3">
      <c r="B14" s="665">
        <v>6</v>
      </c>
      <c r="C14" s="666" t="s">
        <v>163</v>
      </c>
      <c r="D14" s="76">
        <v>85</v>
      </c>
      <c r="E14" s="76">
        <v>75</v>
      </c>
      <c r="F14" s="76">
        <v>7</v>
      </c>
    </row>
    <row r="15" spans="2:8" ht="15" customHeight="1" x14ac:dyDescent="0.3">
      <c r="B15" s="665">
        <v>7</v>
      </c>
      <c r="C15" s="667" t="s">
        <v>157</v>
      </c>
      <c r="D15" s="76">
        <v>72</v>
      </c>
      <c r="E15" s="76">
        <v>68</v>
      </c>
      <c r="F15" s="76">
        <v>6</v>
      </c>
    </row>
    <row r="16" spans="2:8" x14ac:dyDescent="0.3">
      <c r="B16" s="665">
        <v>8</v>
      </c>
      <c r="C16" s="667" t="s">
        <v>164</v>
      </c>
      <c r="D16" s="76"/>
      <c r="E16" s="76">
        <v>0</v>
      </c>
      <c r="F16" s="76"/>
    </row>
    <row r="17" spans="2:6" x14ac:dyDescent="0.3">
      <c r="B17" s="665" t="s">
        <v>165</v>
      </c>
      <c r="C17" s="668" t="s">
        <v>166</v>
      </c>
      <c r="D17" s="76">
        <v>4</v>
      </c>
      <c r="E17" s="76">
        <v>1</v>
      </c>
      <c r="F17" s="76">
        <v>0</v>
      </c>
    </row>
    <row r="18" spans="2:6" x14ac:dyDescent="0.3">
      <c r="B18" s="665" t="s">
        <v>167</v>
      </c>
      <c r="C18" s="667" t="s">
        <v>168</v>
      </c>
      <c r="D18" s="76">
        <v>9</v>
      </c>
      <c r="E18" s="76">
        <v>5</v>
      </c>
      <c r="F18" s="76">
        <v>1</v>
      </c>
    </row>
    <row r="19" spans="2:6" x14ac:dyDescent="0.3">
      <c r="B19" s="665">
        <v>9</v>
      </c>
      <c r="C19" s="667" t="s">
        <v>169</v>
      </c>
      <c r="D19" s="76">
        <v>0</v>
      </c>
      <c r="E19" s="76">
        <v>1</v>
      </c>
      <c r="F19" s="76">
        <v>0</v>
      </c>
    </row>
    <row r="20" spans="2:6" x14ac:dyDescent="0.3">
      <c r="B20" s="665">
        <v>10</v>
      </c>
      <c r="C20" s="666" t="s">
        <v>170</v>
      </c>
      <c r="D20" s="802"/>
      <c r="E20" s="802"/>
      <c r="F20" s="802"/>
    </row>
    <row r="21" spans="2:6" x14ac:dyDescent="0.3">
      <c r="B21" s="665">
        <v>11</v>
      </c>
      <c r="C21" s="666" t="s">
        <v>170</v>
      </c>
      <c r="D21" s="802"/>
      <c r="E21" s="802"/>
      <c r="F21" s="802"/>
    </row>
    <row r="22" spans="2:6" x14ac:dyDescent="0.3">
      <c r="B22" s="665">
        <v>12</v>
      </c>
      <c r="C22" s="666" t="s">
        <v>170</v>
      </c>
      <c r="D22" s="802"/>
      <c r="E22" s="802"/>
      <c r="F22" s="802"/>
    </row>
    <row r="23" spans="2:6" x14ac:dyDescent="0.3">
      <c r="B23" s="665">
        <v>13</v>
      </c>
      <c r="C23" s="666" t="s">
        <v>170</v>
      </c>
      <c r="D23" s="802"/>
      <c r="E23" s="802"/>
      <c r="F23" s="802"/>
    </row>
    <row r="24" spans="2:6" x14ac:dyDescent="0.3">
      <c r="B24" s="665">
        <v>14</v>
      </c>
      <c r="C24" s="666" t="s">
        <v>170</v>
      </c>
      <c r="D24" s="802"/>
      <c r="E24" s="802"/>
      <c r="F24" s="802"/>
    </row>
    <row r="25" spans="2:6" x14ac:dyDescent="0.3">
      <c r="B25" s="665">
        <v>15</v>
      </c>
      <c r="C25" s="666" t="s">
        <v>171</v>
      </c>
      <c r="D25" s="76">
        <v>0</v>
      </c>
      <c r="E25" s="76">
        <v>0</v>
      </c>
      <c r="F25" s="76">
        <v>0</v>
      </c>
    </row>
    <row r="26" spans="2:6" x14ac:dyDescent="0.3">
      <c r="B26" s="665">
        <v>16</v>
      </c>
      <c r="C26" s="666" t="s">
        <v>172</v>
      </c>
      <c r="D26" s="76">
        <v>250</v>
      </c>
      <c r="E26" s="76">
        <v>22</v>
      </c>
      <c r="F26" s="76">
        <v>20</v>
      </c>
    </row>
    <row r="27" spans="2:6" x14ac:dyDescent="0.3">
      <c r="B27" s="665">
        <v>17</v>
      </c>
      <c r="C27" s="667" t="s">
        <v>173</v>
      </c>
      <c r="D27" s="76">
        <v>181</v>
      </c>
      <c r="E27" s="76">
        <v>0</v>
      </c>
      <c r="F27" s="76">
        <v>15</v>
      </c>
    </row>
    <row r="28" spans="2:6" x14ac:dyDescent="0.3">
      <c r="B28" s="665">
        <v>18</v>
      </c>
      <c r="C28" s="667" t="s">
        <v>174</v>
      </c>
      <c r="D28" s="76">
        <v>0</v>
      </c>
      <c r="E28" s="76">
        <v>0</v>
      </c>
      <c r="F28" s="76">
        <v>0</v>
      </c>
    </row>
    <row r="29" spans="2:6" x14ac:dyDescent="0.3">
      <c r="B29" s="665">
        <v>19</v>
      </c>
      <c r="C29" s="667" t="s">
        <v>175</v>
      </c>
      <c r="D29" s="76">
        <v>69</v>
      </c>
      <c r="E29" s="76">
        <v>22</v>
      </c>
      <c r="F29" s="76">
        <v>6</v>
      </c>
    </row>
    <row r="30" spans="2:6" x14ac:dyDescent="0.3">
      <c r="B30" s="665" t="s">
        <v>176</v>
      </c>
      <c r="C30" s="667" t="s">
        <v>177</v>
      </c>
      <c r="D30" s="76">
        <v>0</v>
      </c>
      <c r="E30" s="76">
        <v>0</v>
      </c>
      <c r="F30" s="76">
        <v>0</v>
      </c>
    </row>
    <row r="31" spans="2:6" x14ac:dyDescent="0.3">
      <c r="B31" s="665">
        <v>20</v>
      </c>
      <c r="C31" s="666" t="s">
        <v>178</v>
      </c>
      <c r="D31" s="76">
        <v>0</v>
      </c>
      <c r="E31" s="76">
        <v>0</v>
      </c>
      <c r="F31" s="76">
        <v>0</v>
      </c>
    </row>
    <row r="32" spans="2:6" x14ac:dyDescent="0.3">
      <c r="B32" s="665">
        <v>21</v>
      </c>
      <c r="C32" s="667" t="s">
        <v>157</v>
      </c>
      <c r="D32" s="76">
        <v>0</v>
      </c>
      <c r="E32" s="76">
        <v>0</v>
      </c>
      <c r="F32" s="76">
        <v>0</v>
      </c>
    </row>
    <row r="33" spans="2:6" x14ac:dyDescent="0.3">
      <c r="B33" s="665">
        <v>22</v>
      </c>
      <c r="C33" s="667" t="s">
        <v>179</v>
      </c>
      <c r="D33" s="76">
        <v>0</v>
      </c>
      <c r="E33" s="76">
        <v>0</v>
      </c>
      <c r="F33" s="76">
        <v>0</v>
      </c>
    </row>
    <row r="34" spans="2:6" x14ac:dyDescent="0.3">
      <c r="B34" s="665" t="s">
        <v>180</v>
      </c>
      <c r="C34" s="666" t="s">
        <v>181</v>
      </c>
      <c r="D34" s="76">
        <v>0</v>
      </c>
      <c r="E34" s="76">
        <v>0</v>
      </c>
      <c r="F34" s="76">
        <v>0</v>
      </c>
    </row>
    <row r="35" spans="2:6" x14ac:dyDescent="0.3">
      <c r="B35" s="665">
        <v>23</v>
      </c>
      <c r="C35" s="666" t="s">
        <v>182</v>
      </c>
      <c r="D35" s="76">
        <v>960</v>
      </c>
      <c r="E35" s="76">
        <v>821</v>
      </c>
      <c r="F35" s="76">
        <v>77</v>
      </c>
    </row>
    <row r="36" spans="2:6" x14ac:dyDescent="0.3">
      <c r="B36" s="665" t="s">
        <v>183</v>
      </c>
      <c r="C36" s="666" t="s">
        <v>184</v>
      </c>
      <c r="D36" s="76">
        <v>0</v>
      </c>
      <c r="E36" s="76">
        <v>0</v>
      </c>
      <c r="F36" s="76">
        <v>0</v>
      </c>
    </row>
    <row r="37" spans="2:6" x14ac:dyDescent="0.3">
      <c r="B37" s="665" t="s">
        <v>185</v>
      </c>
      <c r="C37" s="666" t="s">
        <v>157</v>
      </c>
      <c r="D37" s="76">
        <v>960</v>
      </c>
      <c r="E37" s="76">
        <v>821</v>
      </c>
      <c r="F37" s="76">
        <v>77</v>
      </c>
    </row>
    <row r="38" spans="2:6" x14ac:dyDescent="0.3">
      <c r="B38" s="665" t="s">
        <v>186</v>
      </c>
      <c r="C38" s="666" t="s">
        <v>187</v>
      </c>
      <c r="D38" s="76">
        <v>0</v>
      </c>
      <c r="E38" s="76">
        <v>0</v>
      </c>
      <c r="F38" s="76">
        <v>0</v>
      </c>
    </row>
    <row r="39" spans="2:6" ht="15" customHeight="1" x14ac:dyDescent="0.3">
      <c r="B39" s="665">
        <v>24</v>
      </c>
      <c r="C39" s="666" t="s">
        <v>188</v>
      </c>
      <c r="D39" s="76">
        <v>0</v>
      </c>
      <c r="E39" s="76">
        <v>0</v>
      </c>
      <c r="F39" s="76">
        <v>0</v>
      </c>
    </row>
    <row r="40" spans="2:6" x14ac:dyDescent="0.3">
      <c r="B40" s="665">
        <v>25</v>
      </c>
      <c r="C40" s="666" t="s">
        <v>170</v>
      </c>
      <c r="D40" s="802"/>
      <c r="E40" s="802"/>
      <c r="F40" s="802"/>
    </row>
    <row r="41" spans="2:6" x14ac:dyDescent="0.3">
      <c r="B41" s="665">
        <v>26</v>
      </c>
      <c r="C41" s="666" t="s">
        <v>170</v>
      </c>
      <c r="D41" s="802"/>
      <c r="E41" s="802"/>
      <c r="F41" s="802"/>
    </row>
    <row r="42" spans="2:6" x14ac:dyDescent="0.3">
      <c r="B42" s="669">
        <v>27</v>
      </c>
      <c r="C42" s="670" t="s">
        <v>170</v>
      </c>
      <c r="D42" s="803"/>
      <c r="E42" s="803"/>
      <c r="F42" s="803"/>
    </row>
    <row r="43" spans="2:6" x14ac:dyDescent="0.3">
      <c r="B43" s="24">
        <v>28</v>
      </c>
      <c r="C43" s="27" t="s">
        <v>170</v>
      </c>
      <c r="D43" s="759"/>
      <c r="E43" s="759"/>
      <c r="F43" s="759"/>
    </row>
    <row r="44" spans="2:6" x14ac:dyDescent="0.3">
      <c r="B44" s="17">
        <v>29</v>
      </c>
      <c r="C44" s="11" t="s">
        <v>189</v>
      </c>
      <c r="D44" s="12">
        <v>9975</v>
      </c>
      <c r="E44" s="12">
        <v>9363</v>
      </c>
      <c r="F44" s="12">
        <v>798</v>
      </c>
    </row>
    <row r="46" spans="2:6" x14ac:dyDescent="0.3">
      <c r="D46" s="13"/>
    </row>
  </sheetData>
  <mergeCells count="1">
    <mergeCell ref="D5:E5"/>
  </mergeCells>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9">
    <tabColor rgb="FFB1D7CD"/>
    <pageSetUpPr fitToPage="1"/>
  </sheetPr>
  <dimension ref="B2:Q18"/>
  <sheetViews>
    <sheetView showGridLines="0" zoomScaleNormal="100" zoomScalePageLayoutView="70" workbookViewId="0">
      <selection activeCell="B2" sqref="B2"/>
    </sheetView>
  </sheetViews>
  <sheetFormatPr baseColWidth="10" defaultColWidth="9.140625" defaultRowHeight="16.5" x14ac:dyDescent="0.3"/>
  <cols>
    <col min="1" max="1" width="5.7109375" style="4" customWidth="1"/>
    <col min="2" max="2" width="9.140625" style="14"/>
    <col min="3" max="3" width="50.42578125" style="4" bestFit="1" customWidth="1"/>
    <col min="4" max="14" width="15.7109375" style="4" customWidth="1"/>
    <col min="15" max="15" width="15.7109375" style="106" customWidth="1"/>
    <col min="16" max="16384" width="9.140625" style="4"/>
  </cols>
  <sheetData>
    <row r="2" spans="2:17" x14ac:dyDescent="0.3">
      <c r="B2" s="192" t="s">
        <v>1307</v>
      </c>
    </row>
    <row r="3" spans="2:17" x14ac:dyDescent="0.3">
      <c r="B3" s="1" t="str">
        <f>Stichtag &amp; Einheit_Mio</f>
        <v>31.12.2023 - in Mio. €</v>
      </c>
      <c r="C3" s="5"/>
    </row>
    <row r="4" spans="2:17" x14ac:dyDescent="0.3">
      <c r="B4" s="493"/>
    </row>
    <row r="5" spans="2:17" ht="20.100000000000001" customHeight="1" x14ac:dyDescent="0.3">
      <c r="B5" s="94"/>
      <c r="C5" s="1048" t="s">
        <v>1098</v>
      </c>
      <c r="D5" s="980" t="s">
        <v>1122</v>
      </c>
      <c r="E5" s="980"/>
      <c r="F5" s="980"/>
      <c r="G5" s="980"/>
      <c r="H5" s="980"/>
      <c r="I5" s="980"/>
      <c r="J5" s="980"/>
      <c r="K5" s="980"/>
      <c r="L5" s="980"/>
      <c r="M5" s="980"/>
      <c r="N5" s="980"/>
      <c r="O5" s="178"/>
    </row>
    <row r="6" spans="2:17" ht="20.100000000000001" customHeight="1" x14ac:dyDescent="0.3">
      <c r="B6" s="94"/>
      <c r="C6" s="1048"/>
      <c r="D6" s="16" t="s">
        <v>153</v>
      </c>
      <c r="E6" s="16" t="s">
        <v>154</v>
      </c>
      <c r="F6" s="16" t="s">
        <v>155</v>
      </c>
      <c r="G6" s="16" t="s">
        <v>191</v>
      </c>
      <c r="H6" s="16" t="s">
        <v>192</v>
      </c>
      <c r="I6" s="16" t="s">
        <v>253</v>
      </c>
      <c r="J6" s="16" t="s">
        <v>254</v>
      </c>
      <c r="K6" s="16" t="s">
        <v>960</v>
      </c>
      <c r="L6" s="16" t="s">
        <v>961</v>
      </c>
      <c r="M6" s="16" t="s">
        <v>962</v>
      </c>
      <c r="N6" s="16" t="s">
        <v>963</v>
      </c>
      <c r="O6" s="16" t="s">
        <v>964</v>
      </c>
    </row>
    <row r="7" spans="2:17" ht="49.5" x14ac:dyDescent="0.3">
      <c r="B7" s="96"/>
      <c r="C7" s="1049"/>
      <c r="D7" s="461" t="s">
        <v>1124</v>
      </c>
      <c r="E7" s="461" t="s">
        <v>1125</v>
      </c>
      <c r="F7" s="461" t="s">
        <v>1126</v>
      </c>
      <c r="G7" s="461" t="s">
        <v>1127</v>
      </c>
      <c r="H7" s="461" t="s">
        <v>1128</v>
      </c>
      <c r="I7" s="461" t="s">
        <v>1130</v>
      </c>
      <c r="J7" s="461" t="s">
        <v>1131</v>
      </c>
      <c r="K7" s="461" t="s">
        <v>1132</v>
      </c>
      <c r="L7" s="461" t="s">
        <v>1133</v>
      </c>
      <c r="M7" s="461" t="s">
        <v>1134</v>
      </c>
      <c r="N7" s="96" t="s">
        <v>1138</v>
      </c>
      <c r="O7" s="96" t="s">
        <v>1308</v>
      </c>
    </row>
    <row r="8" spans="2:17" x14ac:dyDescent="0.3">
      <c r="B8" s="18">
        <v>1</v>
      </c>
      <c r="C8" s="97" t="s">
        <v>1105</v>
      </c>
      <c r="D8" s="489">
        <v>1</v>
      </c>
      <c r="E8" s="489">
        <v>0</v>
      </c>
      <c r="F8" s="489">
        <v>0</v>
      </c>
      <c r="G8" s="489">
        <v>0</v>
      </c>
      <c r="H8" s="489">
        <v>0</v>
      </c>
      <c r="I8" s="489">
        <v>0</v>
      </c>
      <c r="J8" s="489">
        <v>0</v>
      </c>
      <c r="K8" s="489">
        <v>0</v>
      </c>
      <c r="L8" s="489">
        <v>0</v>
      </c>
      <c r="M8" s="489">
        <v>0</v>
      </c>
      <c r="N8" s="489">
        <v>0</v>
      </c>
      <c r="O8" s="489">
        <v>1</v>
      </c>
    </row>
    <row r="9" spans="2:17" x14ac:dyDescent="0.3">
      <c r="B9" s="21">
        <v>2</v>
      </c>
      <c r="C9" s="98" t="s">
        <v>1106</v>
      </c>
      <c r="D9" s="490">
        <v>0</v>
      </c>
      <c r="E9" s="490">
        <v>0</v>
      </c>
      <c r="F9" s="490">
        <v>0</v>
      </c>
      <c r="G9" s="490">
        <v>0</v>
      </c>
      <c r="H9" s="490">
        <v>0</v>
      </c>
      <c r="I9" s="490">
        <v>0</v>
      </c>
      <c r="J9" s="490">
        <v>0</v>
      </c>
      <c r="K9" s="490">
        <v>0</v>
      </c>
      <c r="L9" s="490">
        <v>0</v>
      </c>
      <c r="M9" s="490">
        <v>0</v>
      </c>
      <c r="N9" s="490">
        <v>0</v>
      </c>
      <c r="O9" s="490">
        <v>0</v>
      </c>
    </row>
    <row r="10" spans="2:17" x14ac:dyDescent="0.3">
      <c r="B10" s="21">
        <v>3</v>
      </c>
      <c r="C10" s="98" t="s">
        <v>1107</v>
      </c>
      <c r="D10" s="490">
        <v>0</v>
      </c>
      <c r="E10" s="490">
        <v>0</v>
      </c>
      <c r="F10" s="490">
        <v>0</v>
      </c>
      <c r="G10" s="490">
        <v>0</v>
      </c>
      <c r="H10" s="490">
        <v>0</v>
      </c>
      <c r="I10" s="490">
        <v>0</v>
      </c>
      <c r="J10" s="490">
        <v>0</v>
      </c>
      <c r="K10" s="490">
        <v>0</v>
      </c>
      <c r="L10" s="490">
        <v>0</v>
      </c>
      <c r="M10" s="490">
        <v>0</v>
      </c>
      <c r="N10" s="490">
        <v>0</v>
      </c>
      <c r="O10" s="490">
        <v>0</v>
      </c>
    </row>
    <row r="11" spans="2:17" x14ac:dyDescent="0.3">
      <c r="B11" s="21">
        <v>4</v>
      </c>
      <c r="C11" s="98" t="s">
        <v>1108</v>
      </c>
      <c r="D11" s="490">
        <v>0</v>
      </c>
      <c r="E11" s="490">
        <v>0</v>
      </c>
      <c r="F11" s="490">
        <v>0</v>
      </c>
      <c r="G11" s="490">
        <v>0</v>
      </c>
      <c r="H11" s="490">
        <v>0</v>
      </c>
      <c r="I11" s="490">
        <v>0</v>
      </c>
      <c r="J11" s="490">
        <v>0</v>
      </c>
      <c r="K11" s="490">
        <v>0</v>
      </c>
      <c r="L11" s="490">
        <v>0</v>
      </c>
      <c r="M11" s="490">
        <v>0</v>
      </c>
      <c r="N11" s="490">
        <v>0</v>
      </c>
      <c r="O11" s="490">
        <v>0</v>
      </c>
    </row>
    <row r="12" spans="2:17" x14ac:dyDescent="0.3">
      <c r="B12" s="21">
        <v>5</v>
      </c>
      <c r="C12" s="98" t="s">
        <v>1109</v>
      </c>
      <c r="D12" s="490">
        <v>0</v>
      </c>
      <c r="E12" s="490">
        <v>0</v>
      </c>
      <c r="F12" s="490">
        <v>0</v>
      </c>
      <c r="G12" s="490">
        <v>0</v>
      </c>
      <c r="H12" s="490">
        <v>0</v>
      </c>
      <c r="I12" s="490">
        <v>0</v>
      </c>
      <c r="J12" s="490">
        <v>0</v>
      </c>
      <c r="K12" s="490">
        <v>0</v>
      </c>
      <c r="L12" s="490">
        <v>0</v>
      </c>
      <c r="M12" s="490">
        <v>0</v>
      </c>
      <c r="N12" s="490">
        <v>0</v>
      </c>
      <c r="O12" s="490">
        <v>0</v>
      </c>
    </row>
    <row r="13" spans="2:17" x14ac:dyDescent="0.3">
      <c r="B13" s="21">
        <v>6</v>
      </c>
      <c r="C13" s="98" t="s">
        <v>1110</v>
      </c>
      <c r="D13" s="490">
        <v>0</v>
      </c>
      <c r="E13" s="490">
        <v>0</v>
      </c>
      <c r="F13" s="490">
        <v>0</v>
      </c>
      <c r="G13" s="490">
        <v>0</v>
      </c>
      <c r="H13" s="490">
        <v>0</v>
      </c>
      <c r="I13" s="490">
        <v>0</v>
      </c>
      <c r="J13" s="490">
        <v>0</v>
      </c>
      <c r="K13" s="490">
        <v>0</v>
      </c>
      <c r="L13" s="490">
        <v>0</v>
      </c>
      <c r="M13" s="490">
        <v>0</v>
      </c>
      <c r="N13" s="490">
        <v>0</v>
      </c>
      <c r="O13" s="490">
        <v>0</v>
      </c>
      <c r="Q13" s="36"/>
    </row>
    <row r="14" spans="2:17" x14ac:dyDescent="0.3">
      <c r="B14" s="21">
        <v>7</v>
      </c>
      <c r="C14" s="98" t="s">
        <v>1111</v>
      </c>
      <c r="D14" s="490">
        <v>0</v>
      </c>
      <c r="E14" s="490">
        <v>0</v>
      </c>
      <c r="F14" s="490">
        <v>0</v>
      </c>
      <c r="G14" s="490">
        <v>0</v>
      </c>
      <c r="H14" s="490">
        <v>0</v>
      </c>
      <c r="I14" s="490">
        <v>0</v>
      </c>
      <c r="J14" s="490">
        <v>0</v>
      </c>
      <c r="K14" s="490">
        <v>0</v>
      </c>
      <c r="L14" s="490">
        <v>35</v>
      </c>
      <c r="M14" s="490">
        <v>0</v>
      </c>
      <c r="N14" s="490">
        <v>0</v>
      </c>
      <c r="O14" s="490">
        <v>35</v>
      </c>
    </row>
    <row r="15" spans="2:17" x14ac:dyDescent="0.3">
      <c r="B15" s="21">
        <v>8</v>
      </c>
      <c r="C15" s="98" t="s">
        <v>1112</v>
      </c>
      <c r="D15" s="490">
        <v>0</v>
      </c>
      <c r="E15" s="490">
        <v>0</v>
      </c>
      <c r="F15" s="490">
        <v>0</v>
      </c>
      <c r="G15" s="490">
        <v>0</v>
      </c>
      <c r="H15" s="490">
        <v>0</v>
      </c>
      <c r="I15" s="490">
        <v>0</v>
      </c>
      <c r="J15" s="490">
        <v>0</v>
      </c>
      <c r="K15" s="490">
        <v>0</v>
      </c>
      <c r="L15" s="490">
        <v>0</v>
      </c>
      <c r="M15" s="490">
        <v>0</v>
      </c>
      <c r="N15" s="490">
        <v>0</v>
      </c>
      <c r="O15" s="490">
        <v>0</v>
      </c>
    </row>
    <row r="16" spans="2:17" x14ac:dyDescent="0.3">
      <c r="B16" s="21">
        <v>9</v>
      </c>
      <c r="C16" s="98" t="s">
        <v>1117</v>
      </c>
      <c r="D16" s="490">
        <v>0</v>
      </c>
      <c r="E16" s="490">
        <v>0</v>
      </c>
      <c r="F16" s="490">
        <v>0</v>
      </c>
      <c r="G16" s="490">
        <v>0</v>
      </c>
      <c r="H16" s="490">
        <v>0</v>
      </c>
      <c r="I16" s="490">
        <v>0</v>
      </c>
      <c r="J16" s="490">
        <v>0</v>
      </c>
      <c r="K16" s="490">
        <v>0</v>
      </c>
      <c r="L16" s="490">
        <v>0</v>
      </c>
      <c r="M16" s="490">
        <v>0</v>
      </c>
      <c r="N16" s="490">
        <v>0</v>
      </c>
      <c r="O16" s="490">
        <v>0</v>
      </c>
    </row>
    <row r="17" spans="2:15" x14ac:dyDescent="0.3">
      <c r="B17" s="24">
        <v>10</v>
      </c>
      <c r="C17" s="450" t="s">
        <v>1309</v>
      </c>
      <c r="D17" s="492">
        <v>0</v>
      </c>
      <c r="E17" s="492">
        <v>0</v>
      </c>
      <c r="F17" s="492">
        <v>0</v>
      </c>
      <c r="G17" s="492">
        <v>0</v>
      </c>
      <c r="H17" s="492">
        <v>0</v>
      </c>
      <c r="I17" s="492">
        <v>0</v>
      </c>
      <c r="J17" s="492">
        <v>0</v>
      </c>
      <c r="K17" s="492">
        <v>0</v>
      </c>
      <c r="L17" s="492">
        <v>0</v>
      </c>
      <c r="M17" s="492">
        <v>0</v>
      </c>
      <c r="N17" s="492">
        <v>0</v>
      </c>
      <c r="O17" s="492">
        <v>0</v>
      </c>
    </row>
    <row r="18" spans="2:15" x14ac:dyDescent="0.3">
      <c r="B18" s="17">
        <v>11</v>
      </c>
      <c r="C18" s="61" t="s">
        <v>1308</v>
      </c>
      <c r="D18" s="487">
        <v>1</v>
      </c>
      <c r="E18" s="487">
        <v>0</v>
      </c>
      <c r="F18" s="487">
        <v>0</v>
      </c>
      <c r="G18" s="487">
        <v>0</v>
      </c>
      <c r="H18" s="487">
        <v>0</v>
      </c>
      <c r="I18" s="487">
        <v>0</v>
      </c>
      <c r="J18" s="487">
        <v>0</v>
      </c>
      <c r="K18" s="487">
        <v>0</v>
      </c>
      <c r="L18" s="487">
        <v>35</v>
      </c>
      <c r="M18" s="487">
        <v>0</v>
      </c>
      <c r="N18" s="487">
        <v>0</v>
      </c>
      <c r="O18" s="487">
        <v>36</v>
      </c>
    </row>
  </sheetData>
  <mergeCells count="2">
    <mergeCell ref="C5:C7"/>
    <mergeCell ref="D5:N5"/>
  </mergeCells>
  <pageMargins left="0.70866141732283472" right="0.70866141732283472" top="0.74803149606299213" bottom="0.74803149606299213" header="0.31496062992125984" footer="0.31496062992125984"/>
  <pageSetup paperSize="9" scale="52"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0">
    <tabColor rgb="FFB1D7CD"/>
    <pageSetUpPr fitToPage="1"/>
  </sheetPr>
  <dimension ref="B2:L52"/>
  <sheetViews>
    <sheetView showGridLines="0" topLeftCell="A6" zoomScaleNormal="100" zoomScalePageLayoutView="50" workbookViewId="0">
      <selection activeCell="F11" sqref="F11"/>
    </sheetView>
  </sheetViews>
  <sheetFormatPr baseColWidth="10" defaultColWidth="9.140625" defaultRowHeight="16.5" x14ac:dyDescent="0.3"/>
  <cols>
    <col min="1" max="1" width="5.7109375" style="4" customWidth="1"/>
    <col min="2" max="2" width="9.140625" style="4"/>
    <col min="3" max="3" width="24.28515625" style="4" customWidth="1"/>
    <col min="4" max="4" width="30.42578125" style="4" customWidth="1"/>
    <col min="5" max="8" width="18.7109375" style="4" customWidth="1"/>
    <col min="9" max="9" width="21.28515625" style="4" customWidth="1"/>
    <col min="10" max="11" width="18.7109375" style="4" customWidth="1"/>
    <col min="12" max="16384" width="9.140625" style="4"/>
  </cols>
  <sheetData>
    <row r="2" spans="2:12" x14ac:dyDescent="0.3">
      <c r="B2" s="61" t="s">
        <v>1310</v>
      </c>
    </row>
    <row r="3" spans="2:12" x14ac:dyDescent="0.3">
      <c r="B3" s="1" t="str">
        <f>Stichtag &amp; Einheit_Mio</f>
        <v>31.12.2023 - in Mio. €</v>
      </c>
      <c r="C3" s="5"/>
    </row>
    <row r="4" spans="2:12" x14ac:dyDescent="0.3">
      <c r="C4" s="395"/>
      <c r="D4" s="94"/>
      <c r="E4" s="495"/>
      <c r="F4" s="94"/>
      <c r="G4" s="94"/>
      <c r="H4" s="94"/>
      <c r="I4" s="94"/>
      <c r="J4" s="94"/>
      <c r="K4" s="94"/>
      <c r="L4" s="463"/>
    </row>
    <row r="5" spans="2:12" x14ac:dyDescent="0.3">
      <c r="B5" s="4" t="s">
        <v>1311</v>
      </c>
      <c r="C5" s="395"/>
      <c r="D5" s="94"/>
      <c r="E5" s="16" t="s">
        <v>153</v>
      </c>
      <c r="F5" s="16" t="s">
        <v>154</v>
      </c>
      <c r="G5" s="16" t="s">
        <v>155</v>
      </c>
      <c r="H5" s="16" t="s">
        <v>191</v>
      </c>
      <c r="I5" s="16" t="s">
        <v>192</v>
      </c>
      <c r="J5" s="16" t="s">
        <v>253</v>
      </c>
      <c r="K5" s="16" t="s">
        <v>254</v>
      </c>
    </row>
    <row r="6" spans="2:12" ht="87" customHeight="1" x14ac:dyDescent="0.3">
      <c r="C6" s="395"/>
      <c r="D6" s="94" t="s">
        <v>1312</v>
      </c>
      <c r="E6" s="197" t="s">
        <v>1313</v>
      </c>
      <c r="F6" s="94" t="s">
        <v>1314</v>
      </c>
      <c r="G6" s="94" t="s">
        <v>1315</v>
      </c>
      <c r="H6" s="94" t="s">
        <v>1316</v>
      </c>
      <c r="I6" s="94" t="s">
        <v>1317</v>
      </c>
      <c r="J6" s="94" t="s">
        <v>1285</v>
      </c>
      <c r="K6" s="94" t="s">
        <v>1318</v>
      </c>
    </row>
    <row r="7" spans="2:12" x14ac:dyDescent="0.3">
      <c r="B7" s="139">
        <v>1</v>
      </c>
      <c r="C7" s="1050" t="s">
        <v>1319</v>
      </c>
      <c r="D7" s="454" t="s">
        <v>1320</v>
      </c>
      <c r="E7" s="498">
        <v>0</v>
      </c>
      <c r="F7" s="499">
        <v>1.070662E-3</v>
      </c>
      <c r="G7" s="500">
        <v>7</v>
      </c>
      <c r="H7" s="499">
        <v>0.296104851</v>
      </c>
      <c r="I7" s="501">
        <v>2.5</v>
      </c>
      <c r="J7" s="498">
        <v>0</v>
      </c>
      <c r="K7" s="499">
        <v>0.136293733</v>
      </c>
    </row>
    <row r="8" spans="2:12" x14ac:dyDescent="0.3">
      <c r="B8" s="505">
        <v>2</v>
      </c>
      <c r="C8" s="961"/>
      <c r="D8" s="455" t="s">
        <v>1321</v>
      </c>
      <c r="E8" s="243">
        <v>0</v>
      </c>
      <c r="F8" s="243">
        <v>2.137229E-3</v>
      </c>
      <c r="G8" s="243">
        <v>4</v>
      </c>
      <c r="H8" s="243">
        <v>0.26494631899999999</v>
      </c>
      <c r="I8" s="243">
        <v>2.5</v>
      </c>
      <c r="J8" s="243">
        <v>0</v>
      </c>
      <c r="K8" s="243">
        <v>0.19542573499999999</v>
      </c>
    </row>
    <row r="9" spans="2:12" x14ac:dyDescent="0.3">
      <c r="B9" s="505">
        <v>3</v>
      </c>
      <c r="C9" s="961"/>
      <c r="D9" s="455" t="s">
        <v>1322</v>
      </c>
      <c r="E9" s="243">
        <v>0</v>
      </c>
      <c r="F9" s="243">
        <v>3.5999999999999999E-3</v>
      </c>
      <c r="G9" s="243">
        <v>4</v>
      </c>
      <c r="H9" s="243">
        <v>0.26707799900000001</v>
      </c>
      <c r="I9" s="243">
        <v>2.5</v>
      </c>
      <c r="J9" s="243">
        <v>0</v>
      </c>
      <c r="K9" s="243">
        <v>0.22638924999999999</v>
      </c>
    </row>
    <row r="10" spans="2:12" x14ac:dyDescent="0.3">
      <c r="B10" s="505">
        <v>4</v>
      </c>
      <c r="C10" s="961"/>
      <c r="D10" s="455" t="s">
        <v>1323</v>
      </c>
      <c r="E10" s="502">
        <v>0</v>
      </c>
      <c r="F10" s="503">
        <v>6.4299989999999996E-3</v>
      </c>
      <c r="G10" s="243">
        <v>5</v>
      </c>
      <c r="H10" s="503">
        <v>0.25839290700000001</v>
      </c>
      <c r="I10" s="245">
        <v>2.5</v>
      </c>
      <c r="J10" s="502">
        <v>0</v>
      </c>
      <c r="K10" s="503">
        <v>0.28392937099999999</v>
      </c>
    </row>
    <row r="11" spans="2:12" x14ac:dyDescent="0.3">
      <c r="B11" s="505">
        <v>5</v>
      </c>
      <c r="C11" s="961"/>
      <c r="D11" s="455" t="s">
        <v>1324</v>
      </c>
      <c r="E11" s="502">
        <v>0</v>
      </c>
      <c r="F11" s="503">
        <v>1.1550734999999999E-2</v>
      </c>
      <c r="G11" s="243">
        <v>5</v>
      </c>
      <c r="H11" s="503">
        <v>0.288752444</v>
      </c>
      <c r="I11" s="245">
        <v>2.5</v>
      </c>
      <c r="J11" s="502">
        <v>0</v>
      </c>
      <c r="K11" s="503">
        <v>0.391964971</v>
      </c>
    </row>
    <row r="12" spans="2:12" x14ac:dyDescent="0.3">
      <c r="B12" s="505">
        <v>6</v>
      </c>
      <c r="C12" s="961"/>
      <c r="D12" s="455" t="s">
        <v>1325</v>
      </c>
      <c r="E12" s="502">
        <v>0</v>
      </c>
      <c r="F12" s="503">
        <v>0</v>
      </c>
      <c r="G12" s="243">
        <v>0</v>
      </c>
      <c r="H12" s="503">
        <v>0</v>
      </c>
      <c r="I12" s="245">
        <v>0</v>
      </c>
      <c r="J12" s="502">
        <v>0</v>
      </c>
      <c r="K12" s="503">
        <v>0</v>
      </c>
    </row>
    <row r="13" spans="2:12" x14ac:dyDescent="0.3">
      <c r="B13" s="505">
        <v>7</v>
      </c>
      <c r="C13" s="961"/>
      <c r="D13" s="455" t="s">
        <v>1326</v>
      </c>
      <c r="E13" s="502">
        <v>0</v>
      </c>
      <c r="F13" s="503">
        <v>0</v>
      </c>
      <c r="G13" s="243">
        <v>0</v>
      </c>
      <c r="H13" s="503">
        <v>0</v>
      </c>
      <c r="I13" s="245">
        <v>0</v>
      </c>
      <c r="J13" s="502">
        <v>0</v>
      </c>
      <c r="K13" s="503">
        <v>0</v>
      </c>
    </row>
    <row r="14" spans="2:12" x14ac:dyDescent="0.3">
      <c r="B14" s="505">
        <v>8</v>
      </c>
      <c r="C14" s="961"/>
      <c r="D14" s="455" t="s">
        <v>1177</v>
      </c>
      <c r="E14" s="243">
        <v>0</v>
      </c>
      <c r="F14" s="243">
        <v>0</v>
      </c>
      <c r="G14" s="243">
        <v>0</v>
      </c>
      <c r="H14" s="243">
        <v>0</v>
      </c>
      <c r="I14" s="260">
        <v>0</v>
      </c>
      <c r="J14" s="243">
        <v>0</v>
      </c>
      <c r="K14" s="243">
        <v>0</v>
      </c>
    </row>
    <row r="15" spans="2:12" s="5" customFormat="1" x14ac:dyDescent="0.3">
      <c r="B15" s="508">
        <v>9</v>
      </c>
      <c r="C15" s="981"/>
      <c r="D15" s="504" t="s">
        <v>1327</v>
      </c>
      <c r="E15" s="506">
        <v>1</v>
      </c>
      <c r="F15" s="723">
        <v>2.1243210000000002E-3</v>
      </c>
      <c r="G15" s="724">
        <v>25</v>
      </c>
      <c r="H15" s="723">
        <v>0.274452688</v>
      </c>
      <c r="I15" s="725">
        <v>2.5</v>
      </c>
      <c r="J15" s="506">
        <v>0</v>
      </c>
      <c r="K15" s="507">
        <v>0.18389854899999999</v>
      </c>
    </row>
    <row r="16" spans="2:12" x14ac:dyDescent="0.3">
      <c r="B16" s="67">
        <v>1</v>
      </c>
      <c r="C16" s="1050" t="s">
        <v>1328</v>
      </c>
      <c r="D16" s="454" t="s">
        <v>1320</v>
      </c>
      <c r="E16" s="498">
        <v>0</v>
      </c>
      <c r="F16" s="499">
        <v>1.0622170000000001E-3</v>
      </c>
      <c r="G16" s="500">
        <v>15</v>
      </c>
      <c r="H16" s="499">
        <v>0.15755622999999999</v>
      </c>
      <c r="I16" s="501">
        <v>2.5</v>
      </c>
      <c r="J16" s="498">
        <v>0</v>
      </c>
      <c r="K16" s="499">
        <v>0.109649263</v>
      </c>
    </row>
    <row r="17" spans="2:11" x14ac:dyDescent="0.3">
      <c r="B17" s="505">
        <v>2</v>
      </c>
      <c r="C17" s="961"/>
      <c r="D17" s="455" t="s">
        <v>1321</v>
      </c>
      <c r="E17" s="243">
        <v>0</v>
      </c>
      <c r="F17" s="243">
        <v>2.0545590000000001E-3</v>
      </c>
      <c r="G17" s="243">
        <v>3</v>
      </c>
      <c r="H17" s="243">
        <v>0.26707800100000001</v>
      </c>
      <c r="I17" s="243">
        <v>2.5</v>
      </c>
      <c r="J17" s="243">
        <v>0</v>
      </c>
      <c r="K17" s="243">
        <v>0.28012198199999999</v>
      </c>
    </row>
    <row r="18" spans="2:11" x14ac:dyDescent="0.3">
      <c r="B18" s="505">
        <v>3</v>
      </c>
      <c r="C18" s="961"/>
      <c r="D18" s="455" t="s">
        <v>1322</v>
      </c>
      <c r="E18" s="243">
        <v>0</v>
      </c>
      <c r="F18" s="243">
        <v>3.6940440000000001E-3</v>
      </c>
      <c r="G18" s="243">
        <v>8</v>
      </c>
      <c r="H18" s="243">
        <v>0.227673401</v>
      </c>
      <c r="I18" s="243">
        <v>2.5</v>
      </c>
      <c r="J18" s="243">
        <v>0</v>
      </c>
      <c r="K18" s="243">
        <v>0.32453709400000003</v>
      </c>
    </row>
    <row r="19" spans="2:11" x14ac:dyDescent="0.3">
      <c r="B19" s="505">
        <v>4</v>
      </c>
      <c r="C19" s="961"/>
      <c r="D19" s="455" t="s">
        <v>1323</v>
      </c>
      <c r="E19" s="502">
        <v>0</v>
      </c>
      <c r="F19" s="503">
        <v>6.3368629999999999E-3</v>
      </c>
      <c r="G19" s="243">
        <v>5</v>
      </c>
      <c r="H19" s="503">
        <v>6.6126933999999998E-2</v>
      </c>
      <c r="I19" s="245">
        <v>2.5</v>
      </c>
      <c r="J19" s="502">
        <v>0</v>
      </c>
      <c r="K19" s="503">
        <v>0.12043019100000001</v>
      </c>
    </row>
    <row r="20" spans="2:11" x14ac:dyDescent="0.3">
      <c r="B20" s="505">
        <v>5</v>
      </c>
      <c r="C20" s="961"/>
      <c r="D20" s="455" t="s">
        <v>1324</v>
      </c>
      <c r="E20" s="502">
        <v>0</v>
      </c>
      <c r="F20" s="503">
        <v>1.389744E-2</v>
      </c>
      <c r="G20" s="243">
        <v>7</v>
      </c>
      <c r="H20" s="503">
        <v>0.21501673199999999</v>
      </c>
      <c r="I20" s="245">
        <v>2.5</v>
      </c>
      <c r="J20" s="502">
        <v>0</v>
      </c>
      <c r="K20" s="503">
        <v>0.50144719400000004</v>
      </c>
    </row>
    <row r="21" spans="2:11" x14ac:dyDescent="0.3">
      <c r="B21" s="505">
        <v>6</v>
      </c>
      <c r="C21" s="961"/>
      <c r="D21" s="455" t="s">
        <v>1325</v>
      </c>
      <c r="E21" s="502">
        <v>0</v>
      </c>
      <c r="F21" s="503">
        <v>3.8679902000000002E-2</v>
      </c>
      <c r="G21" s="243">
        <v>8</v>
      </c>
      <c r="H21" s="503">
        <v>0.152769091</v>
      </c>
      <c r="I21" s="245">
        <v>2.5</v>
      </c>
      <c r="J21" s="502">
        <v>0</v>
      </c>
      <c r="K21" s="503">
        <v>0.493577092</v>
      </c>
    </row>
    <row r="22" spans="2:11" x14ac:dyDescent="0.3">
      <c r="B22" s="505">
        <v>7</v>
      </c>
      <c r="C22" s="961"/>
      <c r="D22" s="455" t="s">
        <v>1326</v>
      </c>
      <c r="E22" s="502">
        <v>0</v>
      </c>
      <c r="F22" s="503">
        <v>0.1</v>
      </c>
      <c r="G22" s="243">
        <v>1</v>
      </c>
      <c r="H22" s="503">
        <v>0.26707800500000001</v>
      </c>
      <c r="I22" s="245">
        <v>2.5</v>
      </c>
      <c r="J22" s="502">
        <v>0</v>
      </c>
      <c r="K22" s="503">
        <v>1.2147395990000001</v>
      </c>
    </row>
    <row r="23" spans="2:11" x14ac:dyDescent="0.3">
      <c r="B23" s="505">
        <v>8</v>
      </c>
      <c r="C23" s="961"/>
      <c r="D23" s="455" t="s">
        <v>1177</v>
      </c>
      <c r="E23" s="243">
        <v>0</v>
      </c>
      <c r="F23" s="260">
        <v>1</v>
      </c>
      <c r="G23" s="260">
        <v>1</v>
      </c>
      <c r="H23" s="260">
        <v>6.0381002000000003E-2</v>
      </c>
      <c r="I23" s="260">
        <v>2.5</v>
      </c>
      <c r="J23" s="243">
        <v>0</v>
      </c>
      <c r="K23" s="243">
        <v>0</v>
      </c>
    </row>
    <row r="24" spans="2:11" s="5" customFormat="1" x14ac:dyDescent="0.3">
      <c r="B24" s="508">
        <v>9</v>
      </c>
      <c r="C24" s="981"/>
      <c r="D24" s="504" t="s">
        <v>1327</v>
      </c>
      <c r="E24" s="506">
        <v>0</v>
      </c>
      <c r="F24" s="723">
        <v>2.1858015000000001E-2</v>
      </c>
      <c r="G24" s="724">
        <v>48</v>
      </c>
      <c r="H24" s="723">
        <v>0.15302012500000001</v>
      </c>
      <c r="I24" s="725">
        <v>2.5</v>
      </c>
      <c r="J24" s="506">
        <v>0</v>
      </c>
      <c r="K24" s="507">
        <v>0.25408583000000001</v>
      </c>
    </row>
    <row r="25" spans="2:11" x14ac:dyDescent="0.3">
      <c r="B25" s="139">
        <v>1</v>
      </c>
      <c r="C25" s="1050" t="s">
        <v>1329</v>
      </c>
      <c r="D25" s="454" t="s">
        <v>1320</v>
      </c>
      <c r="E25" s="498">
        <v>47</v>
      </c>
      <c r="F25" s="499">
        <v>5.7443000000000001E-4</v>
      </c>
      <c r="G25" s="500">
        <v>16</v>
      </c>
      <c r="H25" s="499">
        <v>0.45</v>
      </c>
      <c r="I25" s="501"/>
      <c r="J25" s="498">
        <v>13</v>
      </c>
      <c r="K25" s="499">
        <v>0.28051193400000002</v>
      </c>
    </row>
    <row r="26" spans="2:11" x14ac:dyDescent="0.3">
      <c r="B26" s="505">
        <v>2</v>
      </c>
      <c r="C26" s="961"/>
      <c r="D26" s="455" t="s">
        <v>1321</v>
      </c>
      <c r="E26" s="243">
        <v>0</v>
      </c>
      <c r="F26" s="243">
        <v>0</v>
      </c>
      <c r="G26" s="243">
        <v>0</v>
      </c>
      <c r="H26" s="243">
        <v>0</v>
      </c>
      <c r="I26" s="243"/>
      <c r="J26" s="243">
        <v>0</v>
      </c>
      <c r="K26" s="243">
        <v>0</v>
      </c>
    </row>
    <row r="27" spans="2:11" x14ac:dyDescent="0.3">
      <c r="B27" s="505">
        <v>3</v>
      </c>
      <c r="C27" s="961"/>
      <c r="D27" s="455" t="s">
        <v>1322</v>
      </c>
      <c r="E27" s="243">
        <v>0</v>
      </c>
      <c r="F27" s="243">
        <v>0</v>
      </c>
      <c r="G27" s="243">
        <v>0</v>
      </c>
      <c r="H27" s="243">
        <v>0</v>
      </c>
      <c r="I27" s="243"/>
      <c r="J27" s="243">
        <v>0</v>
      </c>
      <c r="K27" s="243">
        <v>0</v>
      </c>
    </row>
    <row r="28" spans="2:11" x14ac:dyDescent="0.3">
      <c r="B28" s="505">
        <v>4</v>
      </c>
      <c r="C28" s="961"/>
      <c r="D28" s="455" t="s">
        <v>1323</v>
      </c>
      <c r="E28" s="243">
        <v>0</v>
      </c>
      <c r="F28" s="243">
        <v>0</v>
      </c>
      <c r="G28" s="243">
        <v>0</v>
      </c>
      <c r="H28" s="243">
        <v>0</v>
      </c>
      <c r="I28" s="245"/>
      <c r="J28" s="243">
        <v>0</v>
      </c>
      <c r="K28" s="243">
        <v>0</v>
      </c>
    </row>
    <row r="29" spans="2:11" x14ac:dyDescent="0.3">
      <c r="B29" s="505">
        <v>5</v>
      </c>
      <c r="C29" s="961"/>
      <c r="D29" s="455" t="s">
        <v>1324</v>
      </c>
      <c r="E29" s="243">
        <v>0</v>
      </c>
      <c r="F29" s="243">
        <v>0</v>
      </c>
      <c r="G29" s="243">
        <v>0</v>
      </c>
      <c r="H29" s="243">
        <v>0</v>
      </c>
      <c r="I29" s="245"/>
      <c r="J29" s="243">
        <v>0</v>
      </c>
      <c r="K29" s="243">
        <v>0</v>
      </c>
    </row>
    <row r="30" spans="2:11" x14ac:dyDescent="0.3">
      <c r="B30" s="505">
        <v>6</v>
      </c>
      <c r="C30" s="961"/>
      <c r="D30" s="455" t="s">
        <v>1325</v>
      </c>
      <c r="E30" s="243">
        <v>0</v>
      </c>
      <c r="F30" s="243">
        <v>0</v>
      </c>
      <c r="G30" s="243">
        <v>0</v>
      </c>
      <c r="H30" s="243">
        <v>0</v>
      </c>
      <c r="I30" s="245"/>
      <c r="J30" s="243">
        <v>0</v>
      </c>
      <c r="K30" s="243">
        <v>0</v>
      </c>
    </row>
    <row r="31" spans="2:11" x14ac:dyDescent="0.3">
      <c r="B31" s="505">
        <v>7</v>
      </c>
      <c r="C31" s="961"/>
      <c r="D31" s="455" t="s">
        <v>1326</v>
      </c>
      <c r="E31" s="243">
        <v>0</v>
      </c>
      <c r="F31" s="243">
        <v>0</v>
      </c>
      <c r="G31" s="243">
        <v>0</v>
      </c>
      <c r="H31" s="243">
        <v>0</v>
      </c>
      <c r="I31" s="245"/>
      <c r="J31" s="243">
        <v>0</v>
      </c>
      <c r="K31" s="243">
        <v>0</v>
      </c>
    </row>
    <row r="32" spans="2:11" x14ac:dyDescent="0.3">
      <c r="B32" s="505">
        <v>8</v>
      </c>
      <c r="C32" s="961"/>
      <c r="D32" s="455" t="s">
        <v>1177</v>
      </c>
      <c r="E32" s="243">
        <v>0</v>
      </c>
      <c r="F32" s="243">
        <v>0</v>
      </c>
      <c r="G32" s="243">
        <v>0</v>
      </c>
      <c r="H32" s="243">
        <v>0</v>
      </c>
      <c r="I32" s="260"/>
      <c r="J32" s="243">
        <v>0</v>
      </c>
      <c r="K32" s="243">
        <v>0</v>
      </c>
    </row>
    <row r="33" spans="2:11" x14ac:dyDescent="0.3">
      <c r="B33" s="508">
        <v>9</v>
      </c>
      <c r="C33" s="981"/>
      <c r="D33" s="504" t="s">
        <v>1327</v>
      </c>
      <c r="E33" s="506">
        <v>47</v>
      </c>
      <c r="F33" s="723">
        <v>5.7443000000000001E-4</v>
      </c>
      <c r="G33" s="724">
        <v>16</v>
      </c>
      <c r="H33" s="723">
        <v>0.45</v>
      </c>
      <c r="I33" s="725"/>
      <c r="J33" s="506">
        <v>13</v>
      </c>
      <c r="K33" s="507">
        <v>0.28051193400000002</v>
      </c>
    </row>
    <row r="34" spans="2:11" x14ac:dyDescent="0.3">
      <c r="B34" s="139">
        <v>1</v>
      </c>
      <c r="C34" s="1050" t="s">
        <v>1330</v>
      </c>
      <c r="D34" s="454" t="s">
        <v>1320</v>
      </c>
      <c r="E34" s="498">
        <v>0</v>
      </c>
      <c r="F34" s="499">
        <v>1.126482E-3</v>
      </c>
      <c r="G34" s="500">
        <v>23</v>
      </c>
      <c r="H34" s="499">
        <v>0.44191214600000001</v>
      </c>
      <c r="I34" s="501"/>
      <c r="J34" s="498">
        <v>0</v>
      </c>
      <c r="K34" s="499">
        <v>0.212650859</v>
      </c>
    </row>
    <row r="35" spans="2:11" x14ac:dyDescent="0.3">
      <c r="B35" s="505">
        <v>2</v>
      </c>
      <c r="C35" s="961"/>
      <c r="D35" s="455" t="s">
        <v>1321</v>
      </c>
      <c r="E35" s="243">
        <v>1</v>
      </c>
      <c r="F35" s="243">
        <v>2.088913E-3</v>
      </c>
      <c r="G35" s="243">
        <v>16</v>
      </c>
      <c r="H35" s="243">
        <v>0.442578841</v>
      </c>
      <c r="I35" s="243"/>
      <c r="J35" s="243">
        <v>0</v>
      </c>
      <c r="K35" s="243">
        <v>0.32122450600000002</v>
      </c>
    </row>
    <row r="36" spans="2:11" x14ac:dyDescent="0.3">
      <c r="B36" s="505">
        <v>3</v>
      </c>
      <c r="C36" s="961"/>
      <c r="D36" s="455" t="s">
        <v>1322</v>
      </c>
      <c r="E36" s="243">
        <v>1</v>
      </c>
      <c r="F36" s="243">
        <v>3.8508909999999999E-3</v>
      </c>
      <c r="G36" s="243">
        <v>17</v>
      </c>
      <c r="H36" s="243">
        <v>0.44006325200000002</v>
      </c>
      <c r="I36" s="243"/>
      <c r="J36" s="243">
        <v>0</v>
      </c>
      <c r="K36" s="243">
        <v>0.46276900599999998</v>
      </c>
    </row>
    <row r="37" spans="2:11" x14ac:dyDescent="0.3">
      <c r="B37" s="505">
        <v>4</v>
      </c>
      <c r="C37" s="961"/>
      <c r="D37" s="455" t="s">
        <v>1323</v>
      </c>
      <c r="E37" s="502">
        <v>0</v>
      </c>
      <c r="F37" s="503">
        <v>6.4125939999999998E-3</v>
      </c>
      <c r="G37" s="243">
        <v>26</v>
      </c>
      <c r="H37" s="503">
        <v>0.42233901899999998</v>
      </c>
      <c r="I37" s="245"/>
      <c r="J37" s="502">
        <v>0</v>
      </c>
      <c r="K37" s="503">
        <v>0.49737535300000002</v>
      </c>
    </row>
    <row r="38" spans="2:11" x14ac:dyDescent="0.3">
      <c r="B38" s="505">
        <v>5</v>
      </c>
      <c r="C38" s="961"/>
      <c r="D38" s="455" t="s">
        <v>1324</v>
      </c>
      <c r="E38" s="502">
        <v>2</v>
      </c>
      <c r="F38" s="503">
        <v>1.1782101999999999E-2</v>
      </c>
      <c r="G38" s="243">
        <v>36</v>
      </c>
      <c r="H38" s="503">
        <v>0.44788755299999999</v>
      </c>
      <c r="I38" s="245"/>
      <c r="J38" s="502">
        <v>1</v>
      </c>
      <c r="K38" s="503">
        <v>0.69849987499999999</v>
      </c>
    </row>
    <row r="39" spans="2:11" x14ac:dyDescent="0.3">
      <c r="B39" s="505">
        <v>6</v>
      </c>
      <c r="C39" s="961"/>
      <c r="D39" s="455" t="s">
        <v>1325</v>
      </c>
      <c r="E39" s="243">
        <v>0</v>
      </c>
      <c r="F39" s="243">
        <v>3.8576327000000001E-2</v>
      </c>
      <c r="G39" s="243">
        <v>3</v>
      </c>
      <c r="H39" s="243">
        <v>0.45</v>
      </c>
      <c r="I39" s="243"/>
      <c r="J39" s="243">
        <v>0</v>
      </c>
      <c r="K39" s="243">
        <v>0.94627334699999999</v>
      </c>
    </row>
    <row r="40" spans="2:11" x14ac:dyDescent="0.3">
      <c r="B40" s="505">
        <v>7</v>
      </c>
      <c r="C40" s="961"/>
      <c r="D40" s="455" t="s">
        <v>1326</v>
      </c>
      <c r="E40" s="502">
        <v>0</v>
      </c>
      <c r="F40" s="503">
        <v>0.130834917</v>
      </c>
      <c r="G40" s="243">
        <v>2</v>
      </c>
      <c r="H40" s="503">
        <v>0.45</v>
      </c>
      <c r="I40" s="245"/>
      <c r="J40" s="502">
        <v>0</v>
      </c>
      <c r="K40" s="503">
        <v>1.4570277739999999</v>
      </c>
    </row>
    <row r="41" spans="2:11" x14ac:dyDescent="0.3">
      <c r="B41" s="505">
        <v>8</v>
      </c>
      <c r="C41" s="961"/>
      <c r="D41" s="455" t="s">
        <v>1177</v>
      </c>
      <c r="E41" s="243">
        <v>0</v>
      </c>
      <c r="F41" s="243">
        <v>0</v>
      </c>
      <c r="G41" s="243">
        <v>0</v>
      </c>
      <c r="H41" s="243">
        <v>0</v>
      </c>
      <c r="I41" s="243"/>
      <c r="J41" s="243">
        <v>0</v>
      </c>
      <c r="K41" s="243">
        <v>0</v>
      </c>
    </row>
    <row r="42" spans="2:11" x14ac:dyDescent="0.3">
      <c r="B42" s="508">
        <v>9</v>
      </c>
      <c r="C42" s="981"/>
      <c r="D42" s="504" t="s">
        <v>1327</v>
      </c>
      <c r="E42" s="506">
        <v>4</v>
      </c>
      <c r="F42" s="723">
        <v>1.0344918999999999E-2</v>
      </c>
      <c r="G42" s="724">
        <v>123</v>
      </c>
      <c r="H42" s="723">
        <v>0.44382545600000001</v>
      </c>
      <c r="I42" s="725"/>
      <c r="J42" s="506">
        <v>2</v>
      </c>
      <c r="K42" s="507">
        <v>0.54095237200000001</v>
      </c>
    </row>
    <row r="43" spans="2:11" x14ac:dyDescent="0.3">
      <c r="B43" s="67">
        <v>1</v>
      </c>
      <c r="C43" s="1050" t="s">
        <v>1331</v>
      </c>
      <c r="D43" s="454" t="s">
        <v>1320</v>
      </c>
      <c r="E43" s="498">
        <v>11</v>
      </c>
      <c r="F43" s="499">
        <v>7.6512100000000001E-4</v>
      </c>
      <c r="G43" s="500">
        <v>40</v>
      </c>
      <c r="H43" s="499">
        <v>0.44948378700000002</v>
      </c>
      <c r="I43" s="501"/>
      <c r="J43" s="498">
        <v>3</v>
      </c>
      <c r="K43" s="499">
        <v>0.26813869400000001</v>
      </c>
    </row>
    <row r="44" spans="2:11" x14ac:dyDescent="0.3">
      <c r="B44" s="505">
        <v>2</v>
      </c>
      <c r="C44" s="961"/>
      <c r="D44" s="455" t="s">
        <v>1321</v>
      </c>
      <c r="E44" s="243">
        <v>7</v>
      </c>
      <c r="F44" s="243">
        <v>1.8305089999999999E-3</v>
      </c>
      <c r="G44" s="243">
        <v>25</v>
      </c>
      <c r="H44" s="243">
        <v>0.44976298999999997</v>
      </c>
      <c r="I44" s="243"/>
      <c r="J44" s="243">
        <v>3</v>
      </c>
      <c r="K44" s="243">
        <v>0.44304895799999999</v>
      </c>
    </row>
    <row r="45" spans="2:11" x14ac:dyDescent="0.3">
      <c r="B45" s="505">
        <v>3</v>
      </c>
      <c r="C45" s="961"/>
      <c r="D45" s="455" t="s">
        <v>1322</v>
      </c>
      <c r="E45" s="243">
        <v>5</v>
      </c>
      <c r="F45" s="243">
        <v>3.2471729999999999E-3</v>
      </c>
      <c r="G45" s="243">
        <v>40</v>
      </c>
      <c r="H45" s="243">
        <v>0.44413080500000002</v>
      </c>
      <c r="I45" s="243"/>
      <c r="J45" s="243">
        <v>3</v>
      </c>
      <c r="K45" s="243">
        <v>0.58888670300000001</v>
      </c>
    </row>
    <row r="46" spans="2:11" x14ac:dyDescent="0.3">
      <c r="B46" s="505">
        <v>4</v>
      </c>
      <c r="C46" s="961"/>
      <c r="D46" s="455" t="s">
        <v>1323</v>
      </c>
      <c r="E46" s="502">
        <v>0</v>
      </c>
      <c r="F46" s="503">
        <v>6.3661359999999997E-3</v>
      </c>
      <c r="G46" s="243">
        <v>17</v>
      </c>
      <c r="H46" s="503">
        <v>0.43774341300000003</v>
      </c>
      <c r="I46" s="245"/>
      <c r="J46" s="502">
        <v>0</v>
      </c>
      <c r="K46" s="503">
        <v>0.781257011</v>
      </c>
    </row>
    <row r="47" spans="2:11" x14ac:dyDescent="0.3">
      <c r="B47" s="505">
        <v>5</v>
      </c>
      <c r="C47" s="961"/>
      <c r="D47" s="455" t="s">
        <v>1324</v>
      </c>
      <c r="E47" s="502">
        <v>5</v>
      </c>
      <c r="F47" s="503">
        <v>1.7340560000000001E-2</v>
      </c>
      <c r="G47" s="243">
        <v>44</v>
      </c>
      <c r="H47" s="503">
        <v>0.44823666200000001</v>
      </c>
      <c r="I47" s="245"/>
      <c r="J47" s="502">
        <v>6</v>
      </c>
      <c r="K47" s="503">
        <v>1.139527312</v>
      </c>
    </row>
    <row r="48" spans="2:11" x14ac:dyDescent="0.3">
      <c r="B48" s="505">
        <v>6</v>
      </c>
      <c r="C48" s="961"/>
      <c r="D48" s="455" t="s">
        <v>1325</v>
      </c>
      <c r="E48" s="502">
        <v>3</v>
      </c>
      <c r="F48" s="503">
        <v>3.12582E-2</v>
      </c>
      <c r="G48" s="243">
        <v>11</v>
      </c>
      <c r="H48" s="503">
        <v>0.44969333700000003</v>
      </c>
      <c r="I48" s="245"/>
      <c r="J48" s="502">
        <v>4</v>
      </c>
      <c r="K48" s="503">
        <v>1.374484598</v>
      </c>
    </row>
    <row r="49" spans="2:11" x14ac:dyDescent="0.3">
      <c r="B49" s="505">
        <v>7</v>
      </c>
      <c r="C49" s="961"/>
      <c r="D49" s="455" t="s">
        <v>1326</v>
      </c>
      <c r="E49" s="243">
        <v>0</v>
      </c>
      <c r="F49" s="243">
        <v>0.18750999800000001</v>
      </c>
      <c r="G49" s="243">
        <v>1</v>
      </c>
      <c r="H49" s="243">
        <v>0.45</v>
      </c>
      <c r="I49" s="243"/>
      <c r="J49" s="243">
        <v>0</v>
      </c>
      <c r="K49" s="243">
        <v>2.490480346</v>
      </c>
    </row>
    <row r="50" spans="2:11" x14ac:dyDescent="0.3">
      <c r="B50" s="505">
        <v>8</v>
      </c>
      <c r="C50" s="961"/>
      <c r="D50" s="455" t="s">
        <v>1177</v>
      </c>
      <c r="E50" s="243">
        <v>0</v>
      </c>
      <c r="F50" s="260">
        <v>1</v>
      </c>
      <c r="G50" s="260">
        <v>1</v>
      </c>
      <c r="H50" s="260">
        <v>0.35</v>
      </c>
      <c r="I50" s="260"/>
      <c r="J50" s="243">
        <v>0</v>
      </c>
      <c r="K50" s="243">
        <v>0.42970303900000001</v>
      </c>
    </row>
    <row r="51" spans="2:11" x14ac:dyDescent="0.3">
      <c r="B51" s="508">
        <v>9</v>
      </c>
      <c r="C51" s="981"/>
      <c r="D51" s="504" t="s">
        <v>1327</v>
      </c>
      <c r="E51" s="506">
        <v>32</v>
      </c>
      <c r="F51" s="723">
        <v>7.4816680000000003E-3</v>
      </c>
      <c r="G51" s="724">
        <v>179</v>
      </c>
      <c r="H51" s="723">
        <v>0.44839008800000002</v>
      </c>
      <c r="I51" s="725"/>
      <c r="J51" s="506">
        <v>20</v>
      </c>
      <c r="K51" s="507">
        <v>0.61481180400000002</v>
      </c>
    </row>
    <row r="52" spans="2:11" x14ac:dyDescent="0.3">
      <c r="B52" s="255">
        <v>10</v>
      </c>
      <c r="C52" s="1020" t="s">
        <v>1332</v>
      </c>
      <c r="D52" s="1020"/>
      <c r="E52" s="496">
        <v>84</v>
      </c>
      <c r="F52" s="400">
        <v>3.6894710000000002E-3</v>
      </c>
      <c r="G52" s="253">
        <v>391</v>
      </c>
      <c r="H52" s="400">
        <v>0.44700282499999999</v>
      </c>
      <c r="I52" s="394"/>
      <c r="J52" s="496">
        <v>35</v>
      </c>
      <c r="K52" s="497">
        <v>0.41666666699999999</v>
      </c>
    </row>
  </sheetData>
  <mergeCells count="6">
    <mergeCell ref="C52:D52"/>
    <mergeCell ref="C7:C15"/>
    <mergeCell ref="C16:C24"/>
    <mergeCell ref="C25:C33"/>
    <mergeCell ref="C34:C42"/>
    <mergeCell ref="C43:C51"/>
  </mergeCells>
  <pageMargins left="0.70866141732283472" right="0.70866141732283472" top="0.74803149606299213" bottom="0.74803149606299213" header="0.31496062992125984" footer="0.31496062992125984"/>
  <pageSetup paperSize="9" scale="43"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1">
    <tabColor rgb="FFB1D7CD"/>
    <pageSetUpPr fitToPage="1"/>
  </sheetPr>
  <dimension ref="B2:N30"/>
  <sheetViews>
    <sheetView showGridLines="0" zoomScaleNormal="100" zoomScalePageLayoutView="90" workbookViewId="0">
      <selection activeCell="L15" sqref="L15"/>
    </sheetView>
  </sheetViews>
  <sheetFormatPr baseColWidth="10" defaultColWidth="9.140625" defaultRowHeight="16.5" x14ac:dyDescent="0.3"/>
  <cols>
    <col min="1" max="1" width="5.7109375" style="4" customWidth="1"/>
    <col min="2" max="2" width="6.28515625" style="4" customWidth="1"/>
    <col min="3" max="3" width="23.85546875" style="4" customWidth="1"/>
    <col min="4" max="11" width="15.7109375" style="4" customWidth="1"/>
    <col min="12" max="16384" width="9.140625" style="4"/>
  </cols>
  <sheetData>
    <row r="2" spans="2:11" x14ac:dyDescent="0.3">
      <c r="B2" s="192" t="s">
        <v>1333</v>
      </c>
    </row>
    <row r="3" spans="2:11" x14ac:dyDescent="0.3">
      <c r="B3" s="1" t="str">
        <f>Stichtag &amp; Einheit_Mio</f>
        <v>31.12.2023 - in Mio. €</v>
      </c>
      <c r="C3" s="5"/>
    </row>
    <row r="5" spans="2:11" x14ac:dyDescent="0.3">
      <c r="C5" s="135"/>
      <c r="D5" s="16" t="s">
        <v>153</v>
      </c>
      <c r="E5" s="16" t="s">
        <v>154</v>
      </c>
      <c r="F5" s="16" t="s">
        <v>155</v>
      </c>
      <c r="G5" s="16" t="s">
        <v>191</v>
      </c>
      <c r="H5" s="16" t="s">
        <v>192</v>
      </c>
      <c r="I5" s="16" t="s">
        <v>253</v>
      </c>
      <c r="J5" s="16" t="s">
        <v>254</v>
      </c>
      <c r="K5" s="16" t="s">
        <v>960</v>
      </c>
    </row>
    <row r="6" spans="2:11" ht="15" customHeight="1" x14ac:dyDescent="0.3">
      <c r="C6" s="135"/>
      <c r="D6" s="980" t="s">
        <v>1334</v>
      </c>
      <c r="E6" s="980"/>
      <c r="F6" s="980"/>
      <c r="G6" s="983"/>
      <c r="H6" s="980" t="s">
        <v>1335</v>
      </c>
      <c r="I6" s="980"/>
      <c r="J6" s="980"/>
      <c r="K6" s="980"/>
    </row>
    <row r="7" spans="2:11" ht="40.5" customHeight="1" x14ac:dyDescent="0.3">
      <c r="B7" s="106"/>
      <c r="C7" s="1051" t="s">
        <v>1336</v>
      </c>
      <c r="D7" s="1053" t="s">
        <v>1337</v>
      </c>
      <c r="E7" s="1054"/>
      <c r="F7" s="1054" t="s">
        <v>1338</v>
      </c>
      <c r="G7" s="1054"/>
      <c r="H7" s="1054" t="s">
        <v>1337</v>
      </c>
      <c r="I7" s="1054"/>
      <c r="J7" s="1054" t="s">
        <v>1338</v>
      </c>
      <c r="K7" s="1055"/>
    </row>
    <row r="8" spans="2:11" x14ac:dyDescent="0.3">
      <c r="B8" s="511"/>
      <c r="C8" s="1052"/>
      <c r="D8" s="96" t="s">
        <v>1339</v>
      </c>
      <c r="E8" s="96" t="s">
        <v>1340</v>
      </c>
      <c r="F8" s="96" t="s">
        <v>1339</v>
      </c>
      <c r="G8" s="96" t="s">
        <v>1340</v>
      </c>
      <c r="H8" s="137" t="s">
        <v>1339</v>
      </c>
      <c r="I8" s="137" t="s">
        <v>1340</v>
      </c>
      <c r="J8" s="137" t="s">
        <v>1339</v>
      </c>
      <c r="K8" s="137" t="s">
        <v>1340</v>
      </c>
    </row>
    <row r="9" spans="2:11" x14ac:dyDescent="0.3">
      <c r="B9" s="139">
        <v>1</v>
      </c>
      <c r="C9" s="488" t="s">
        <v>1341</v>
      </c>
      <c r="D9" s="513">
        <v>202</v>
      </c>
      <c r="E9" s="513">
        <v>44</v>
      </c>
      <c r="F9" s="513">
        <v>215</v>
      </c>
      <c r="G9" s="513">
        <v>7</v>
      </c>
      <c r="H9" s="513">
        <v>0</v>
      </c>
      <c r="I9" s="513">
        <v>12</v>
      </c>
      <c r="J9" s="514">
        <v>0</v>
      </c>
      <c r="K9" s="513">
        <v>0</v>
      </c>
    </row>
    <row r="10" spans="2:11" ht="21.75" customHeight="1" x14ac:dyDescent="0.3">
      <c r="B10" s="68">
        <v>2</v>
      </c>
      <c r="C10" s="52" t="s">
        <v>1342</v>
      </c>
      <c r="D10" s="514">
        <v>1</v>
      </c>
      <c r="E10" s="514">
        <v>0</v>
      </c>
      <c r="F10" s="514">
        <v>0</v>
      </c>
      <c r="G10" s="514">
        <v>0</v>
      </c>
      <c r="H10" s="514">
        <v>0</v>
      </c>
      <c r="I10" s="514">
        <v>0</v>
      </c>
      <c r="J10" s="514">
        <v>5</v>
      </c>
      <c r="K10" s="514">
        <v>0</v>
      </c>
    </row>
    <row r="11" spans="2:11" ht="21" customHeight="1" x14ac:dyDescent="0.3">
      <c r="B11" s="68">
        <v>3</v>
      </c>
      <c r="C11" s="52" t="s">
        <v>1343</v>
      </c>
      <c r="D11" s="514">
        <v>0</v>
      </c>
      <c r="E11" s="514">
        <v>0</v>
      </c>
      <c r="F11" s="514">
        <v>0</v>
      </c>
      <c r="G11" s="514">
        <v>0</v>
      </c>
      <c r="H11" s="514">
        <v>0</v>
      </c>
      <c r="I11" s="514">
        <v>0</v>
      </c>
      <c r="J11" s="514">
        <v>0</v>
      </c>
      <c r="K11" s="514">
        <v>23</v>
      </c>
    </row>
    <row r="12" spans="2:11" x14ac:dyDescent="0.3">
      <c r="B12" s="68">
        <v>4</v>
      </c>
      <c r="C12" s="52" t="s">
        <v>1344</v>
      </c>
      <c r="D12" s="514">
        <v>0</v>
      </c>
      <c r="E12" s="514">
        <v>0</v>
      </c>
      <c r="F12" s="514">
        <v>0</v>
      </c>
      <c r="G12" s="514">
        <v>0</v>
      </c>
      <c r="H12" s="514">
        <v>0</v>
      </c>
      <c r="I12" s="514">
        <v>0</v>
      </c>
      <c r="J12" s="514">
        <v>0</v>
      </c>
      <c r="K12" s="514">
        <v>85</v>
      </c>
    </row>
    <row r="13" spans="2:11" ht="33" x14ac:dyDescent="0.3">
      <c r="B13" s="68">
        <v>5</v>
      </c>
      <c r="C13" s="52" t="s">
        <v>1345</v>
      </c>
      <c r="D13" s="514">
        <v>0</v>
      </c>
      <c r="E13" s="514">
        <v>0</v>
      </c>
      <c r="F13" s="514">
        <v>0</v>
      </c>
      <c r="G13" s="514">
        <v>0</v>
      </c>
      <c r="H13" s="514">
        <v>0</v>
      </c>
      <c r="I13" s="514">
        <v>0</v>
      </c>
      <c r="J13" s="514">
        <v>0</v>
      </c>
      <c r="K13" s="514">
        <v>73</v>
      </c>
    </row>
    <row r="14" spans="2:11" x14ac:dyDescent="0.3">
      <c r="B14" s="68">
        <v>6</v>
      </c>
      <c r="C14" s="52" t="s">
        <v>1346</v>
      </c>
      <c r="D14" s="514">
        <v>0</v>
      </c>
      <c r="E14" s="514">
        <v>0</v>
      </c>
      <c r="F14" s="514">
        <v>0</v>
      </c>
      <c r="G14" s="514">
        <v>0</v>
      </c>
      <c r="H14" s="514">
        <v>0</v>
      </c>
      <c r="I14" s="514">
        <v>0</v>
      </c>
      <c r="J14" s="514">
        <v>0</v>
      </c>
      <c r="K14" s="514">
        <v>1025</v>
      </c>
    </row>
    <row r="15" spans="2:11" x14ac:dyDescent="0.3">
      <c r="B15" s="68">
        <v>7</v>
      </c>
      <c r="C15" s="52" t="s">
        <v>1347</v>
      </c>
      <c r="D15" s="514">
        <v>0</v>
      </c>
      <c r="E15" s="514">
        <v>0</v>
      </c>
      <c r="F15" s="514">
        <v>0</v>
      </c>
      <c r="G15" s="514">
        <v>0</v>
      </c>
      <c r="H15" s="514">
        <v>0</v>
      </c>
      <c r="I15" s="514">
        <v>0</v>
      </c>
      <c r="J15" s="514">
        <v>0</v>
      </c>
      <c r="K15" s="514">
        <v>0</v>
      </c>
    </row>
    <row r="16" spans="2:11" x14ac:dyDescent="0.3">
      <c r="B16" s="449">
        <v>8</v>
      </c>
      <c r="C16" s="491" t="s">
        <v>1348</v>
      </c>
      <c r="D16" s="515">
        <v>0</v>
      </c>
      <c r="E16" s="515">
        <v>0</v>
      </c>
      <c r="F16" s="515">
        <v>0</v>
      </c>
      <c r="G16" s="515">
        <v>0</v>
      </c>
      <c r="H16" s="515">
        <v>0</v>
      </c>
      <c r="I16" s="515">
        <v>0</v>
      </c>
      <c r="J16" s="515">
        <v>0</v>
      </c>
      <c r="K16" s="931">
        <v>0</v>
      </c>
    </row>
    <row r="17" spans="2:14" x14ac:dyDescent="0.3">
      <c r="B17" s="255">
        <v>9</v>
      </c>
      <c r="C17" s="195" t="s">
        <v>666</v>
      </c>
      <c r="D17" s="509">
        <v>203</v>
      </c>
      <c r="E17" s="509">
        <v>44</v>
      </c>
      <c r="F17" s="509">
        <v>215</v>
      </c>
      <c r="G17" s="509">
        <v>7</v>
      </c>
      <c r="H17" s="509">
        <v>0</v>
      </c>
      <c r="I17" s="509">
        <v>12</v>
      </c>
      <c r="J17" s="509">
        <v>5</v>
      </c>
      <c r="K17" s="509">
        <v>1206</v>
      </c>
    </row>
    <row r="19" spans="2:14" x14ac:dyDescent="0.3">
      <c r="N19" s="36"/>
    </row>
    <row r="20" spans="2:14" x14ac:dyDescent="0.3">
      <c r="B20" s="510"/>
    </row>
    <row r="21" spans="2:14" x14ac:dyDescent="0.3">
      <c r="B21" s="510"/>
    </row>
    <row r="22" spans="2:14" x14ac:dyDescent="0.3">
      <c r="B22" s="510"/>
    </row>
    <row r="23" spans="2:14" x14ac:dyDescent="0.3">
      <c r="B23" s="510"/>
    </row>
    <row r="24" spans="2:14" x14ac:dyDescent="0.3">
      <c r="B24" s="510"/>
    </row>
    <row r="25" spans="2:14" x14ac:dyDescent="0.3">
      <c r="B25" s="510"/>
    </row>
    <row r="26" spans="2:14" x14ac:dyDescent="0.3">
      <c r="B26" s="510"/>
      <c r="C26" s="106"/>
      <c r="D26" s="106"/>
      <c r="E26" s="106"/>
      <c r="F26" s="106"/>
      <c r="G26" s="106"/>
      <c r="H26" s="106"/>
    </row>
    <row r="27" spans="2:14" x14ac:dyDescent="0.3">
      <c r="B27" s="510"/>
    </row>
    <row r="28" spans="2:14" x14ac:dyDescent="0.3">
      <c r="B28" s="510"/>
    </row>
    <row r="29" spans="2:14" x14ac:dyDescent="0.3">
      <c r="B29" s="510"/>
      <c r="C29" s="106"/>
      <c r="D29" s="106"/>
      <c r="E29" s="106"/>
      <c r="F29" s="106"/>
      <c r="G29" s="106"/>
      <c r="H29" s="106"/>
    </row>
    <row r="30" spans="2:14" x14ac:dyDescent="0.3">
      <c r="B30" s="510"/>
    </row>
  </sheetData>
  <mergeCells count="7">
    <mergeCell ref="D6:G6"/>
    <mergeCell ref="C7:C8"/>
    <mergeCell ref="D7:E7"/>
    <mergeCell ref="F7:G7"/>
    <mergeCell ref="J7:K7"/>
    <mergeCell ref="H7:I7"/>
    <mergeCell ref="H6:K6"/>
  </mergeCells>
  <pageMargins left="0.70866141732283472" right="0.70866141732283472" top="0.74803149606299213" bottom="0.74803149606299213" header="0.31496062992125984" footer="0.31496062992125984"/>
  <pageSetup paperSize="9" scale="77"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2">
    <tabColor rgb="FFB1D7CD"/>
    <pageSetUpPr fitToPage="1"/>
  </sheetPr>
  <dimension ref="B2:E26"/>
  <sheetViews>
    <sheetView showGridLines="0" zoomScaleNormal="100" zoomScalePageLayoutView="90" workbookViewId="0">
      <selection activeCell="E20" sqref="E20"/>
    </sheetView>
  </sheetViews>
  <sheetFormatPr baseColWidth="10" defaultColWidth="9.140625" defaultRowHeight="16.5" x14ac:dyDescent="0.3"/>
  <cols>
    <col min="1" max="1" width="5.7109375" style="516" customWidth="1"/>
    <col min="2" max="2" width="9.140625" style="516"/>
    <col min="3" max="3" width="86.7109375" style="516" customWidth="1"/>
    <col min="4" max="4" width="16.28515625" style="516" bestFit="1" customWidth="1"/>
    <col min="5" max="5" width="15.7109375" style="516" customWidth="1"/>
    <col min="6" max="16384" width="9.140625" style="516"/>
  </cols>
  <sheetData>
    <row r="2" spans="2:5" x14ac:dyDescent="0.3">
      <c r="B2" s="517" t="s">
        <v>1349</v>
      </c>
    </row>
    <row r="3" spans="2:5" x14ac:dyDescent="0.3">
      <c r="B3" s="1" t="str">
        <f>Stichtag &amp; Einheit_Mio</f>
        <v>31.12.2023 - in Mio. €</v>
      </c>
      <c r="C3" s="517"/>
    </row>
    <row r="4" spans="2:5" x14ac:dyDescent="0.3">
      <c r="B4" s="465"/>
      <c r="C4" s="518"/>
      <c r="D4" s="465"/>
      <c r="E4" s="465"/>
    </row>
    <row r="5" spans="2:5" x14ac:dyDescent="0.3">
      <c r="B5" s="465"/>
      <c r="C5" s="518"/>
      <c r="D5" s="473" t="s">
        <v>153</v>
      </c>
      <c r="E5" s="473" t="s">
        <v>154</v>
      </c>
    </row>
    <row r="6" spans="2:5" x14ac:dyDescent="0.3">
      <c r="B6" s="469"/>
      <c r="C6" s="519"/>
      <c r="D6" s="469" t="s">
        <v>1350</v>
      </c>
      <c r="E6" s="469" t="s">
        <v>1285</v>
      </c>
    </row>
    <row r="7" spans="2:5" x14ac:dyDescent="0.3">
      <c r="B7" s="520">
        <v>1</v>
      </c>
      <c r="C7" s="521" t="s">
        <v>1351</v>
      </c>
      <c r="D7" s="522"/>
      <c r="E7" s="523">
        <v>4</v>
      </c>
    </row>
    <row r="8" spans="2:5" ht="33" x14ac:dyDescent="0.3">
      <c r="B8" s="409">
        <v>2</v>
      </c>
      <c r="C8" s="203" t="s">
        <v>1352</v>
      </c>
      <c r="D8" s="523">
        <v>148</v>
      </c>
      <c r="E8" s="523">
        <v>3</v>
      </c>
    </row>
    <row r="9" spans="2:5" x14ac:dyDescent="0.3">
      <c r="B9" s="409">
        <v>3</v>
      </c>
      <c r="C9" s="524" t="s">
        <v>1353</v>
      </c>
      <c r="D9" s="523">
        <v>99</v>
      </c>
      <c r="E9" s="523">
        <v>2</v>
      </c>
    </row>
    <row r="10" spans="2:5" x14ac:dyDescent="0.3">
      <c r="B10" s="409">
        <v>4</v>
      </c>
      <c r="C10" s="524" t="s">
        <v>1354</v>
      </c>
      <c r="D10" s="523">
        <v>0</v>
      </c>
      <c r="E10" s="523">
        <v>0</v>
      </c>
    </row>
    <row r="11" spans="2:5" x14ac:dyDescent="0.3">
      <c r="B11" s="409">
        <v>5</v>
      </c>
      <c r="C11" s="524" t="s">
        <v>1355</v>
      </c>
      <c r="D11" s="523">
        <v>49</v>
      </c>
      <c r="E11" s="523">
        <v>1</v>
      </c>
    </row>
    <row r="12" spans="2:5" x14ac:dyDescent="0.3">
      <c r="B12" s="409">
        <v>6</v>
      </c>
      <c r="C12" s="524" t="s">
        <v>1356</v>
      </c>
      <c r="D12" s="523">
        <v>0</v>
      </c>
      <c r="E12" s="523">
        <v>0</v>
      </c>
    </row>
    <row r="13" spans="2:5" x14ac:dyDescent="0.3">
      <c r="B13" s="409">
        <v>7</v>
      </c>
      <c r="C13" s="203" t="s">
        <v>1357</v>
      </c>
      <c r="D13" s="523">
        <v>244</v>
      </c>
      <c r="E13" s="525"/>
    </row>
    <row r="14" spans="2:5" x14ac:dyDescent="0.3">
      <c r="B14" s="409">
        <v>8</v>
      </c>
      <c r="C14" s="203" t="s">
        <v>1358</v>
      </c>
      <c r="D14" s="523">
        <v>0</v>
      </c>
      <c r="E14" s="523">
        <v>0</v>
      </c>
    </row>
    <row r="15" spans="2:5" x14ac:dyDescent="0.3">
      <c r="B15" s="409">
        <v>9</v>
      </c>
      <c r="C15" s="203" t="s">
        <v>1359</v>
      </c>
      <c r="D15" s="523">
        <v>2</v>
      </c>
      <c r="E15" s="523">
        <v>1</v>
      </c>
    </row>
    <row r="16" spans="2:5" x14ac:dyDescent="0.3">
      <c r="B16" s="410">
        <v>10</v>
      </c>
      <c r="C16" s="526" t="s">
        <v>1360</v>
      </c>
      <c r="D16" s="523">
        <v>0</v>
      </c>
      <c r="E16" s="523">
        <v>0</v>
      </c>
    </row>
    <row r="17" spans="2:5" x14ac:dyDescent="0.3">
      <c r="B17" s="520">
        <v>11</v>
      </c>
      <c r="C17" s="527" t="s">
        <v>1361</v>
      </c>
      <c r="D17" s="522"/>
      <c r="E17" s="523">
        <v>0</v>
      </c>
    </row>
    <row r="18" spans="2:5" ht="33" x14ac:dyDescent="0.3">
      <c r="B18" s="409">
        <v>12</v>
      </c>
      <c r="C18" s="203" t="s">
        <v>1362</v>
      </c>
      <c r="D18" s="523">
        <v>0</v>
      </c>
      <c r="E18" s="523">
        <v>0</v>
      </c>
    </row>
    <row r="19" spans="2:5" x14ac:dyDescent="0.3">
      <c r="B19" s="409">
        <v>13</v>
      </c>
      <c r="C19" s="524" t="s">
        <v>1353</v>
      </c>
      <c r="D19" s="523">
        <v>0</v>
      </c>
      <c r="E19" s="523">
        <v>0</v>
      </c>
    </row>
    <row r="20" spans="2:5" x14ac:dyDescent="0.3">
      <c r="B20" s="409">
        <v>14</v>
      </c>
      <c r="C20" s="524" t="s">
        <v>1354</v>
      </c>
      <c r="D20" s="523">
        <v>0</v>
      </c>
      <c r="E20" s="523">
        <v>0</v>
      </c>
    </row>
    <row r="21" spans="2:5" x14ac:dyDescent="0.3">
      <c r="B21" s="409">
        <v>15</v>
      </c>
      <c r="C21" s="524" t="s">
        <v>1355</v>
      </c>
      <c r="D21" s="523">
        <v>0</v>
      </c>
      <c r="E21" s="523">
        <v>0</v>
      </c>
    </row>
    <row r="22" spans="2:5" x14ac:dyDescent="0.3">
      <c r="B22" s="409">
        <v>16</v>
      </c>
      <c r="C22" s="524" t="s">
        <v>1356</v>
      </c>
      <c r="D22" s="523">
        <v>0</v>
      </c>
      <c r="E22" s="523">
        <v>0</v>
      </c>
    </row>
    <row r="23" spans="2:5" x14ac:dyDescent="0.3">
      <c r="B23" s="409">
        <v>17</v>
      </c>
      <c r="C23" s="203" t="s">
        <v>1357</v>
      </c>
      <c r="D23" s="523">
        <v>0</v>
      </c>
      <c r="E23" s="525"/>
    </row>
    <row r="24" spans="2:5" x14ac:dyDescent="0.3">
      <c r="B24" s="409">
        <v>18</v>
      </c>
      <c r="C24" s="203" t="s">
        <v>1358</v>
      </c>
      <c r="D24" s="523">
        <v>0</v>
      </c>
      <c r="E24" s="523">
        <v>0</v>
      </c>
    </row>
    <row r="25" spans="2:5" x14ac:dyDescent="0.3">
      <c r="B25" s="409">
        <v>19</v>
      </c>
      <c r="C25" s="203" t="s">
        <v>1359</v>
      </c>
      <c r="D25" s="523">
        <v>0</v>
      </c>
      <c r="E25" s="523">
        <v>0</v>
      </c>
    </row>
    <row r="26" spans="2:5" x14ac:dyDescent="0.3">
      <c r="B26" s="528">
        <v>20</v>
      </c>
      <c r="C26" s="529" t="s">
        <v>1360</v>
      </c>
      <c r="D26" s="530"/>
      <c r="E26" s="530"/>
    </row>
  </sheetData>
  <pageMargins left="0.70866141732283472" right="0.70866141732283472" top="0.74803149606299213" bottom="0.74803149606299213" header="0.31496062992125984" footer="0.31496062992125984"/>
  <pageSetup paperSize="9" scale="98"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3">
    <tabColor rgb="FFB1D7CD"/>
    <pageSetUpPr fitToPage="1"/>
  </sheetPr>
  <dimension ref="B2:R21"/>
  <sheetViews>
    <sheetView showGridLines="0" zoomScaleNormal="100" workbookViewId="0">
      <selection activeCell="G9" sqref="G9"/>
    </sheetView>
  </sheetViews>
  <sheetFormatPr baseColWidth="10" defaultColWidth="9.140625" defaultRowHeight="16.5" x14ac:dyDescent="0.3"/>
  <cols>
    <col min="1" max="1" width="5.7109375" style="4" customWidth="1"/>
    <col min="2" max="2" width="9.140625" style="4"/>
    <col min="3" max="3" width="27.140625" style="4" customWidth="1"/>
    <col min="4" max="18" width="12.7109375" style="4" customWidth="1"/>
    <col min="19" max="16384" width="9.140625" style="4"/>
  </cols>
  <sheetData>
    <row r="2" spans="2:18" x14ac:dyDescent="0.3">
      <c r="B2" s="192" t="s">
        <v>1363</v>
      </c>
      <c r="D2" s="192"/>
      <c r="E2" s="192"/>
      <c r="F2" s="192"/>
      <c r="G2" s="192"/>
      <c r="H2" s="192"/>
      <c r="I2" s="192"/>
      <c r="J2" s="192"/>
      <c r="K2" s="192"/>
      <c r="L2" s="192"/>
      <c r="M2" s="192"/>
      <c r="N2" s="192"/>
      <c r="O2" s="192"/>
      <c r="P2" s="192"/>
      <c r="Q2" s="192"/>
      <c r="R2" s="192"/>
    </row>
    <row r="3" spans="2:18" x14ac:dyDescent="0.3">
      <c r="B3" s="1" t="str">
        <f>Stichtag &amp; Einheit_Mio</f>
        <v>31.12.2023 - in Mio. €</v>
      </c>
    </row>
    <row r="5" spans="2:18" x14ac:dyDescent="0.3">
      <c r="B5" s="230"/>
      <c r="C5" s="230"/>
      <c r="D5" s="138" t="s">
        <v>153</v>
      </c>
      <c r="E5" s="138" t="s">
        <v>154</v>
      </c>
      <c r="F5" s="138" t="s">
        <v>155</v>
      </c>
      <c r="G5" s="138" t="s">
        <v>191</v>
      </c>
      <c r="H5" s="138" t="s">
        <v>192</v>
      </c>
      <c r="I5" s="138" t="s">
        <v>253</v>
      </c>
      <c r="J5" s="138" t="s">
        <v>254</v>
      </c>
      <c r="K5" s="138" t="s">
        <v>960</v>
      </c>
      <c r="L5" s="138" t="s">
        <v>961</v>
      </c>
      <c r="M5" s="138" t="s">
        <v>962</v>
      </c>
      <c r="N5" s="138" t="s">
        <v>963</v>
      </c>
      <c r="O5" s="138" t="s">
        <v>964</v>
      </c>
      <c r="P5" s="138" t="s">
        <v>965</v>
      </c>
      <c r="Q5" s="138" t="s">
        <v>966</v>
      </c>
      <c r="R5" s="138" t="s">
        <v>967</v>
      </c>
    </row>
    <row r="6" spans="2:18" x14ac:dyDescent="0.3">
      <c r="B6" s="230"/>
      <c r="C6" s="230"/>
      <c r="D6" s="1058" t="s">
        <v>1364</v>
      </c>
      <c r="E6" s="1059"/>
      <c r="F6" s="1059"/>
      <c r="G6" s="1059"/>
      <c r="H6" s="1059"/>
      <c r="I6" s="1059"/>
      <c r="J6" s="1059"/>
      <c r="K6" s="1059" t="s">
        <v>1365</v>
      </c>
      <c r="L6" s="1059"/>
      <c r="M6" s="1059"/>
      <c r="N6" s="1059"/>
      <c r="O6" s="1059" t="s">
        <v>1366</v>
      </c>
      <c r="P6" s="1059"/>
      <c r="Q6" s="1059"/>
      <c r="R6" s="1060"/>
    </row>
    <row r="7" spans="2:18" x14ac:dyDescent="0.3">
      <c r="B7" s="230"/>
      <c r="C7" s="230"/>
      <c r="D7" s="1061" t="s">
        <v>1367</v>
      </c>
      <c r="E7" s="1061"/>
      <c r="F7" s="1061"/>
      <c r="G7" s="1061"/>
      <c r="H7" s="1061" t="s">
        <v>1368</v>
      </c>
      <c r="I7" s="1061"/>
      <c r="J7" s="1056" t="s">
        <v>1369</v>
      </c>
      <c r="K7" s="1061" t="s">
        <v>1367</v>
      </c>
      <c r="L7" s="1061"/>
      <c r="M7" s="1037" t="s">
        <v>1368</v>
      </c>
      <c r="N7" s="1056" t="s">
        <v>1369</v>
      </c>
      <c r="O7" s="1061" t="s">
        <v>1367</v>
      </c>
      <c r="P7" s="1061"/>
      <c r="Q7" s="1037" t="s">
        <v>1368</v>
      </c>
      <c r="R7" s="1056" t="s">
        <v>1369</v>
      </c>
    </row>
    <row r="8" spans="2:18" x14ac:dyDescent="0.3">
      <c r="B8" s="230"/>
      <c r="C8" s="230"/>
      <c r="D8" s="1063" t="s">
        <v>1370</v>
      </c>
      <c r="E8" s="1063"/>
      <c r="F8" s="1063" t="s">
        <v>1371</v>
      </c>
      <c r="G8" s="1064"/>
      <c r="H8" s="973"/>
      <c r="I8" s="1037" t="s">
        <v>1372</v>
      </c>
      <c r="J8" s="973"/>
      <c r="K8" s="973" t="s">
        <v>1370</v>
      </c>
      <c r="L8" s="973" t="s">
        <v>1371</v>
      </c>
      <c r="M8" s="1037"/>
      <c r="N8" s="973"/>
      <c r="O8" s="973" t="s">
        <v>1370</v>
      </c>
      <c r="P8" s="973" t="s">
        <v>1371</v>
      </c>
      <c r="Q8" s="1037"/>
      <c r="R8" s="973"/>
    </row>
    <row r="9" spans="2:18" ht="53.25" customHeight="1" x14ac:dyDescent="0.3">
      <c r="B9" s="531"/>
      <c r="C9" s="531"/>
      <c r="D9" s="533"/>
      <c r="E9" s="533" t="s">
        <v>1373</v>
      </c>
      <c r="F9" s="533"/>
      <c r="G9" s="533" t="s">
        <v>1373</v>
      </c>
      <c r="H9" s="1057"/>
      <c r="I9" s="1062"/>
      <c r="J9" s="1057"/>
      <c r="K9" s="1057"/>
      <c r="L9" s="1057"/>
      <c r="M9" s="1062"/>
      <c r="N9" s="1057"/>
      <c r="O9" s="1057"/>
      <c r="P9" s="1057"/>
      <c r="Q9" s="1062"/>
      <c r="R9" s="1057"/>
    </row>
    <row r="10" spans="2:18" s="5" customFormat="1" x14ac:dyDescent="0.3">
      <c r="B10" s="547">
        <v>1</v>
      </c>
      <c r="C10" s="548" t="s">
        <v>1374</v>
      </c>
      <c r="D10" s="549">
        <v>0</v>
      </c>
      <c r="E10" s="549">
        <v>0</v>
      </c>
      <c r="F10" s="549">
        <v>0</v>
      </c>
      <c r="G10" s="549">
        <v>0</v>
      </c>
      <c r="H10" s="549">
        <v>1908</v>
      </c>
      <c r="I10" s="549">
        <v>1908</v>
      </c>
      <c r="J10" s="549">
        <v>1908</v>
      </c>
      <c r="K10" s="549">
        <v>0</v>
      </c>
      <c r="L10" s="549">
        <v>0</v>
      </c>
      <c r="M10" s="549">
        <v>0</v>
      </c>
      <c r="N10" s="549">
        <v>0</v>
      </c>
      <c r="O10" s="549">
        <v>0</v>
      </c>
      <c r="P10" s="550">
        <v>501.34</v>
      </c>
      <c r="Q10" s="549">
        <v>0</v>
      </c>
      <c r="R10" s="550">
        <v>501.34</v>
      </c>
    </row>
    <row r="11" spans="2:18" x14ac:dyDescent="0.3">
      <c r="B11" s="67">
        <v>2</v>
      </c>
      <c r="C11" s="541" t="s">
        <v>1375</v>
      </c>
      <c r="D11" s="542">
        <v>0</v>
      </c>
      <c r="E11" s="542">
        <v>0</v>
      </c>
      <c r="F11" s="542">
        <v>0</v>
      </c>
      <c r="G11" s="542">
        <v>0</v>
      </c>
      <c r="H11" s="542">
        <v>187</v>
      </c>
      <c r="I11" s="542">
        <v>187</v>
      </c>
      <c r="J11" s="542">
        <v>187</v>
      </c>
      <c r="K11" s="542">
        <v>0</v>
      </c>
      <c r="L11" s="542">
        <v>0</v>
      </c>
      <c r="M11" s="542">
        <v>0</v>
      </c>
      <c r="N11" s="542">
        <v>0</v>
      </c>
      <c r="O11" s="542">
        <v>0</v>
      </c>
      <c r="P11" s="542">
        <v>0</v>
      </c>
      <c r="Q11" s="542">
        <v>0</v>
      </c>
      <c r="R11" s="542">
        <v>0</v>
      </c>
    </row>
    <row r="12" spans="2:18" ht="33" x14ac:dyDescent="0.3">
      <c r="B12" s="68">
        <v>3</v>
      </c>
      <c r="C12" s="538" t="s">
        <v>1376</v>
      </c>
      <c r="D12" s="535">
        <v>0</v>
      </c>
      <c r="E12" s="535">
        <v>0</v>
      </c>
      <c r="F12" s="535">
        <v>0</v>
      </c>
      <c r="G12" s="535">
        <v>0</v>
      </c>
      <c r="H12" s="535">
        <v>0</v>
      </c>
      <c r="I12" s="535">
        <v>0</v>
      </c>
      <c r="J12" s="535">
        <v>0</v>
      </c>
      <c r="K12" s="535">
        <v>0</v>
      </c>
      <c r="L12" s="535">
        <v>0</v>
      </c>
      <c r="M12" s="535">
        <v>0</v>
      </c>
      <c r="N12" s="535">
        <v>0</v>
      </c>
      <c r="O12" s="535">
        <v>0</v>
      </c>
      <c r="P12" s="535">
        <v>0</v>
      </c>
      <c r="Q12" s="535">
        <v>0</v>
      </c>
      <c r="R12" s="535">
        <v>0</v>
      </c>
    </row>
    <row r="13" spans="2:18" x14ac:dyDescent="0.3">
      <c r="B13" s="68">
        <v>4</v>
      </c>
      <c r="C13" s="539" t="s">
        <v>1377</v>
      </c>
      <c r="D13" s="535">
        <v>0</v>
      </c>
      <c r="E13" s="535">
        <v>0</v>
      </c>
      <c r="F13" s="535">
        <v>0</v>
      </c>
      <c r="G13" s="535">
        <v>0</v>
      </c>
      <c r="H13" s="535">
        <v>0</v>
      </c>
      <c r="I13" s="535">
        <v>0</v>
      </c>
      <c r="J13" s="535">
        <v>0</v>
      </c>
      <c r="K13" s="535">
        <v>0</v>
      </c>
      <c r="L13" s="535">
        <v>0</v>
      </c>
      <c r="M13" s="535">
        <v>0</v>
      </c>
      <c r="N13" s="535">
        <v>0</v>
      </c>
      <c r="O13" s="535">
        <v>0</v>
      </c>
      <c r="P13" s="535">
        <v>0</v>
      </c>
      <c r="Q13" s="535">
        <v>0</v>
      </c>
      <c r="R13" s="535">
        <v>0</v>
      </c>
    </row>
    <row r="14" spans="2:18" ht="33" x14ac:dyDescent="0.3">
      <c r="B14" s="68">
        <v>5</v>
      </c>
      <c r="C14" s="538" t="s">
        <v>1378</v>
      </c>
      <c r="D14" s="535">
        <v>0</v>
      </c>
      <c r="E14" s="535">
        <v>0</v>
      </c>
      <c r="F14" s="535">
        <v>0</v>
      </c>
      <c r="G14" s="535">
        <v>0</v>
      </c>
      <c r="H14" s="535">
        <v>187</v>
      </c>
      <c r="I14" s="535">
        <v>187</v>
      </c>
      <c r="J14" s="535">
        <v>187</v>
      </c>
      <c r="K14" s="535">
        <v>0</v>
      </c>
      <c r="L14" s="535">
        <v>0</v>
      </c>
      <c r="M14" s="535">
        <v>0</v>
      </c>
      <c r="N14" s="535">
        <v>0</v>
      </c>
      <c r="O14" s="535">
        <v>0</v>
      </c>
      <c r="P14" s="535">
        <v>0</v>
      </c>
      <c r="Q14" s="535">
        <v>0</v>
      </c>
      <c r="R14" s="535">
        <v>0</v>
      </c>
    </row>
    <row r="15" spans="2:18" x14ac:dyDescent="0.3">
      <c r="B15" s="449">
        <v>6</v>
      </c>
      <c r="C15" s="544" t="s">
        <v>1379</v>
      </c>
      <c r="D15" s="545">
        <v>0</v>
      </c>
      <c r="E15" s="545">
        <v>0</v>
      </c>
      <c r="F15" s="545">
        <v>0</v>
      </c>
      <c r="G15" s="545">
        <v>0</v>
      </c>
      <c r="H15" s="545">
        <v>0</v>
      </c>
      <c r="I15" s="545">
        <v>0</v>
      </c>
      <c r="J15" s="545">
        <v>0</v>
      </c>
      <c r="K15" s="545">
        <v>0</v>
      </c>
      <c r="L15" s="545">
        <v>0</v>
      </c>
      <c r="M15" s="545">
        <v>0</v>
      </c>
      <c r="N15" s="545">
        <v>0</v>
      </c>
      <c r="O15" s="545">
        <v>0</v>
      </c>
      <c r="P15" s="545">
        <v>0</v>
      </c>
      <c r="Q15" s="545">
        <v>0</v>
      </c>
      <c r="R15" s="545">
        <v>0</v>
      </c>
    </row>
    <row r="16" spans="2:18" x14ac:dyDescent="0.3">
      <c r="B16" s="67">
        <v>7</v>
      </c>
      <c r="C16" s="541" t="s">
        <v>1380</v>
      </c>
      <c r="D16" s="542">
        <v>0</v>
      </c>
      <c r="E16" s="542">
        <v>0</v>
      </c>
      <c r="F16" s="542">
        <v>0</v>
      </c>
      <c r="G16" s="542">
        <v>0</v>
      </c>
      <c r="H16" s="542">
        <v>1721</v>
      </c>
      <c r="I16" s="542">
        <v>1721</v>
      </c>
      <c r="J16" s="542">
        <v>1721</v>
      </c>
      <c r="K16" s="542">
        <v>0</v>
      </c>
      <c r="L16" s="542">
        <v>0</v>
      </c>
      <c r="M16" s="542">
        <v>0</v>
      </c>
      <c r="N16" s="542">
        <v>0</v>
      </c>
      <c r="O16" s="542">
        <v>0</v>
      </c>
      <c r="P16" s="543">
        <v>501.34</v>
      </c>
      <c r="Q16" s="542">
        <v>0</v>
      </c>
      <c r="R16" s="543">
        <v>501.34</v>
      </c>
    </row>
    <row r="17" spans="2:18" x14ac:dyDescent="0.3">
      <c r="B17" s="68">
        <v>8</v>
      </c>
      <c r="C17" s="539" t="s">
        <v>1381</v>
      </c>
      <c r="D17" s="535">
        <v>0</v>
      </c>
      <c r="E17" s="535">
        <v>0</v>
      </c>
      <c r="F17" s="535">
        <v>0</v>
      </c>
      <c r="G17" s="535">
        <v>0</v>
      </c>
      <c r="H17" s="535">
        <v>1721</v>
      </c>
      <c r="I17" s="535">
        <v>1721</v>
      </c>
      <c r="J17" s="535">
        <v>1721</v>
      </c>
      <c r="K17" s="535">
        <v>0</v>
      </c>
      <c r="L17" s="535">
        <v>0</v>
      </c>
      <c r="M17" s="535">
        <v>0</v>
      </c>
      <c r="N17" s="535">
        <v>0</v>
      </c>
      <c r="O17" s="535">
        <v>0</v>
      </c>
      <c r="P17" s="536">
        <v>501.34</v>
      </c>
      <c r="Q17" s="535">
        <v>0</v>
      </c>
      <c r="R17" s="536">
        <v>501.34</v>
      </c>
    </row>
    <row r="18" spans="2:18" ht="33" x14ac:dyDescent="0.3">
      <c r="B18" s="68">
        <v>9</v>
      </c>
      <c r="C18" s="546" t="s">
        <v>1382</v>
      </c>
      <c r="D18" s="535">
        <v>0</v>
      </c>
      <c r="E18" s="535">
        <v>0</v>
      </c>
      <c r="F18" s="535">
        <v>0</v>
      </c>
      <c r="G18" s="535">
        <v>0</v>
      </c>
      <c r="H18" s="535">
        <v>0</v>
      </c>
      <c r="I18" s="535">
        <v>0</v>
      </c>
      <c r="J18" s="535">
        <v>0</v>
      </c>
      <c r="K18" s="535">
        <v>0</v>
      </c>
      <c r="L18" s="535">
        <v>0</v>
      </c>
      <c r="M18" s="535">
        <v>0</v>
      </c>
      <c r="N18" s="535">
        <v>0</v>
      </c>
      <c r="O18" s="535">
        <v>0</v>
      </c>
      <c r="P18" s="535">
        <v>0</v>
      </c>
      <c r="Q18" s="535">
        <v>0</v>
      </c>
      <c r="R18" s="535">
        <v>0</v>
      </c>
    </row>
    <row r="19" spans="2:18" x14ac:dyDescent="0.3">
      <c r="B19" s="68">
        <v>10</v>
      </c>
      <c r="C19" s="539" t="s">
        <v>1383</v>
      </c>
      <c r="D19" s="535">
        <v>0</v>
      </c>
      <c r="E19" s="535">
        <v>0</v>
      </c>
      <c r="F19" s="535">
        <v>0</v>
      </c>
      <c r="G19" s="535">
        <v>0</v>
      </c>
      <c r="H19" s="535">
        <v>0</v>
      </c>
      <c r="I19" s="535">
        <v>0</v>
      </c>
      <c r="J19" s="535">
        <v>0</v>
      </c>
      <c r="K19" s="535">
        <v>0</v>
      </c>
      <c r="L19" s="535">
        <v>0</v>
      </c>
      <c r="M19" s="535">
        <v>0</v>
      </c>
      <c r="N19" s="535">
        <v>0</v>
      </c>
      <c r="O19" s="535">
        <v>0</v>
      </c>
      <c r="P19" s="535">
        <v>0</v>
      </c>
      <c r="Q19" s="535">
        <v>0</v>
      </c>
      <c r="R19" s="535">
        <v>0</v>
      </c>
    </row>
    <row r="20" spans="2:18" x14ac:dyDescent="0.3">
      <c r="B20" s="68">
        <v>11</v>
      </c>
      <c r="C20" s="539" t="s">
        <v>1384</v>
      </c>
      <c r="D20" s="535">
        <v>0</v>
      </c>
      <c r="E20" s="535">
        <v>0</v>
      </c>
      <c r="F20" s="535">
        <v>0</v>
      </c>
      <c r="G20" s="535">
        <v>0</v>
      </c>
      <c r="H20" s="535">
        <v>0</v>
      </c>
      <c r="I20" s="535">
        <v>0</v>
      </c>
      <c r="J20" s="535">
        <v>0</v>
      </c>
      <c r="K20" s="535">
        <v>0</v>
      </c>
      <c r="L20" s="535">
        <v>0</v>
      </c>
      <c r="M20" s="535">
        <v>0</v>
      </c>
      <c r="N20" s="535">
        <v>0</v>
      </c>
      <c r="O20" s="535">
        <v>0</v>
      </c>
      <c r="P20" s="535">
        <v>0</v>
      </c>
      <c r="Q20" s="535">
        <v>0</v>
      </c>
      <c r="R20" s="535">
        <v>0</v>
      </c>
    </row>
    <row r="21" spans="2:18" x14ac:dyDescent="0.3">
      <c r="B21" s="120">
        <v>12</v>
      </c>
      <c r="C21" s="540" t="s">
        <v>1379</v>
      </c>
      <c r="D21" s="537">
        <v>0</v>
      </c>
      <c r="E21" s="537">
        <v>0</v>
      </c>
      <c r="F21" s="537">
        <v>0</v>
      </c>
      <c r="G21" s="537">
        <v>0</v>
      </c>
      <c r="H21" s="537">
        <v>0</v>
      </c>
      <c r="I21" s="537">
        <v>0</v>
      </c>
      <c r="J21" s="537">
        <v>0</v>
      </c>
      <c r="K21" s="537">
        <v>0</v>
      </c>
      <c r="L21" s="537">
        <v>0</v>
      </c>
      <c r="M21" s="537">
        <v>0</v>
      </c>
      <c r="N21" s="537">
        <v>0</v>
      </c>
      <c r="O21" s="537">
        <v>0</v>
      </c>
      <c r="P21" s="537">
        <v>0</v>
      </c>
      <c r="Q21" s="537">
        <v>0</v>
      </c>
      <c r="R21" s="537">
        <v>0</v>
      </c>
    </row>
  </sheetData>
  <mergeCells count="20">
    <mergeCell ref="P8:P9"/>
    <mergeCell ref="K8:K9"/>
    <mergeCell ref="J7:J9"/>
    <mergeCell ref="N7:N9"/>
    <mergeCell ref="R7:R9"/>
    <mergeCell ref="D6:J6"/>
    <mergeCell ref="K6:N6"/>
    <mergeCell ref="O6:R6"/>
    <mergeCell ref="D7:G7"/>
    <mergeCell ref="H7:I7"/>
    <mergeCell ref="K7:L7"/>
    <mergeCell ref="M7:M9"/>
    <mergeCell ref="O7:P7"/>
    <mergeCell ref="Q7:Q9"/>
    <mergeCell ref="D8:E8"/>
    <mergeCell ref="F8:G8"/>
    <mergeCell ref="H8:H9"/>
    <mergeCell ref="I8:I9"/>
    <mergeCell ref="L8:L9"/>
    <mergeCell ref="O8:O9"/>
  </mergeCells>
  <pageMargins left="0.70866141732283472" right="0.70866141732283472" top="0.74803149606299213" bottom="0.74803149606299213" header="0.31496062992125984" footer="0.31496062992125984"/>
  <pageSetup paperSize="8" scale="82" orientation="landscape" cellComments="asDisplayed"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C7858-C61D-4F20-885E-9004685F24D6}">
  <sheetPr>
    <tabColor rgb="FFB1D7CD"/>
    <pageSetUpPr fitToPage="1"/>
  </sheetPr>
  <dimension ref="B2:T23"/>
  <sheetViews>
    <sheetView showGridLines="0" zoomScaleNormal="100" workbookViewId="0">
      <selection activeCell="E15" sqref="E15"/>
    </sheetView>
  </sheetViews>
  <sheetFormatPr baseColWidth="10" defaultColWidth="9.140625" defaultRowHeight="16.5" x14ac:dyDescent="0.3"/>
  <cols>
    <col min="1" max="1" width="5.7109375" style="4" customWidth="1"/>
    <col min="2" max="2" width="9.140625" style="4"/>
    <col min="3" max="3" width="25" style="4" customWidth="1"/>
    <col min="4" max="20" width="15.7109375" style="4" customWidth="1"/>
    <col min="21" max="16384" width="9.140625" style="4"/>
  </cols>
  <sheetData>
    <row r="2" spans="2:20" x14ac:dyDescent="0.3">
      <c r="B2" s="192" t="s">
        <v>1385</v>
      </c>
      <c r="D2" s="5"/>
      <c r="E2" s="5"/>
      <c r="F2" s="5"/>
      <c r="G2" s="5"/>
      <c r="H2" s="5"/>
      <c r="I2" s="5"/>
      <c r="J2" s="5"/>
      <c r="K2" s="5"/>
    </row>
    <row r="3" spans="2:20" x14ac:dyDescent="0.3">
      <c r="B3" s="1" t="str">
        <f>Stichtag &amp; Einheit_Mio</f>
        <v>31.12.2023 - in Mio. €</v>
      </c>
    </row>
    <row r="5" spans="2:20" x14ac:dyDescent="0.3">
      <c r="B5" s="106"/>
      <c r="C5" s="883"/>
      <c r="D5" s="138" t="s">
        <v>153</v>
      </c>
      <c r="E5" s="138" t="s">
        <v>154</v>
      </c>
      <c r="F5" s="138" t="s">
        <v>155</v>
      </c>
      <c r="G5" s="138" t="s">
        <v>191</v>
      </c>
      <c r="H5" s="879" t="s">
        <v>192</v>
      </c>
      <c r="I5" s="138" t="s">
        <v>253</v>
      </c>
      <c r="J5" s="138" t="s">
        <v>254</v>
      </c>
      <c r="K5" s="138" t="s">
        <v>960</v>
      </c>
      <c r="L5" s="138" t="s">
        <v>961</v>
      </c>
      <c r="M5" s="138" t="s">
        <v>962</v>
      </c>
      <c r="N5" s="138" t="s">
        <v>963</v>
      </c>
      <c r="O5" s="138" t="s">
        <v>964</v>
      </c>
      <c r="P5" s="879" t="s">
        <v>965</v>
      </c>
      <c r="Q5" s="138" t="s">
        <v>966</v>
      </c>
      <c r="R5" s="138" t="s">
        <v>967</v>
      </c>
      <c r="S5" s="138" t="s">
        <v>1386</v>
      </c>
      <c r="T5" s="138" t="s">
        <v>1387</v>
      </c>
    </row>
    <row r="6" spans="2:20" ht="15" customHeight="1" x14ac:dyDescent="0.3">
      <c r="B6" s="106"/>
      <c r="C6" s="883"/>
      <c r="D6" s="1065" t="s">
        <v>1388</v>
      </c>
      <c r="E6" s="1059"/>
      <c r="F6" s="1059"/>
      <c r="G6" s="1059"/>
      <c r="H6" s="1059"/>
      <c r="I6" s="1058" t="s">
        <v>1389</v>
      </c>
      <c r="J6" s="1059"/>
      <c r="K6" s="1059"/>
      <c r="L6" s="1059"/>
      <c r="M6" s="1059" t="s">
        <v>1390</v>
      </c>
      <c r="N6" s="1059"/>
      <c r="O6" s="1059"/>
      <c r="P6" s="1059"/>
      <c r="Q6" s="1058" t="s">
        <v>1391</v>
      </c>
      <c r="R6" s="1059"/>
      <c r="S6" s="1059"/>
      <c r="T6" s="1060"/>
    </row>
    <row r="7" spans="2:20" s="99" customFormat="1" ht="49.5" x14ac:dyDescent="0.3">
      <c r="B7" s="511"/>
      <c r="C7" s="884"/>
      <c r="D7" s="137" t="s">
        <v>1392</v>
      </c>
      <c r="E7" s="137" t="s">
        <v>1393</v>
      </c>
      <c r="F7" s="137" t="s">
        <v>1394</v>
      </c>
      <c r="G7" s="137" t="s">
        <v>1395</v>
      </c>
      <c r="H7" s="880" t="s">
        <v>1396</v>
      </c>
      <c r="I7" s="137" t="s">
        <v>1397</v>
      </c>
      <c r="J7" s="137" t="s">
        <v>1398</v>
      </c>
      <c r="K7" s="137" t="s">
        <v>1399</v>
      </c>
      <c r="L7" s="137" t="s">
        <v>1396</v>
      </c>
      <c r="M7" s="137" t="s">
        <v>1397</v>
      </c>
      <c r="N7" s="137" t="s">
        <v>1398</v>
      </c>
      <c r="O7" s="137" t="s">
        <v>1399</v>
      </c>
      <c r="P7" s="880" t="s">
        <v>1396</v>
      </c>
      <c r="Q7" s="137" t="s">
        <v>1397</v>
      </c>
      <c r="R7" s="137" t="s">
        <v>1398</v>
      </c>
      <c r="S7" s="137" t="s">
        <v>1399</v>
      </c>
      <c r="T7" s="137" t="s">
        <v>1396</v>
      </c>
    </row>
    <row r="8" spans="2:20" s="5" customFormat="1" x14ac:dyDescent="0.3">
      <c r="B8" s="551">
        <v>1</v>
      </c>
      <c r="C8" s="885" t="s">
        <v>1374</v>
      </c>
      <c r="D8" s="552">
        <v>1908</v>
      </c>
      <c r="E8" s="552">
        <v>0</v>
      </c>
      <c r="F8" s="552">
        <v>0</v>
      </c>
      <c r="G8" s="552">
        <v>0</v>
      </c>
      <c r="H8" s="881">
        <v>19.828799579999998</v>
      </c>
      <c r="I8" s="552">
        <v>1908</v>
      </c>
      <c r="J8" s="552">
        <v>0</v>
      </c>
      <c r="K8" s="552">
        <v>0</v>
      </c>
      <c r="L8" s="552">
        <v>19.828799579999998</v>
      </c>
      <c r="M8" s="552">
        <v>181.26</v>
      </c>
      <c r="N8" s="552">
        <v>0</v>
      </c>
      <c r="O8" s="552">
        <v>0</v>
      </c>
      <c r="P8" s="881">
        <v>19.828799579999998</v>
      </c>
      <c r="Q8" s="552">
        <v>14.500800000000002</v>
      </c>
      <c r="R8" s="552">
        <v>0</v>
      </c>
      <c r="S8" s="552">
        <v>0</v>
      </c>
      <c r="T8" s="552">
        <v>19.828799579999998</v>
      </c>
    </row>
    <row r="9" spans="2:20" x14ac:dyDescent="0.3">
      <c r="B9" s="386">
        <v>2</v>
      </c>
      <c r="C9" s="886" t="s">
        <v>1400</v>
      </c>
      <c r="D9" s="534">
        <v>0</v>
      </c>
      <c r="E9" s="534">
        <v>0</v>
      </c>
      <c r="F9" s="534">
        <v>0</v>
      </c>
      <c r="G9" s="534">
        <v>0</v>
      </c>
      <c r="H9" s="882">
        <v>0</v>
      </c>
      <c r="I9" s="534">
        <v>0</v>
      </c>
      <c r="J9" s="534">
        <v>0</v>
      </c>
      <c r="K9" s="534">
        <v>0</v>
      </c>
      <c r="L9" s="534">
        <v>0</v>
      </c>
      <c r="M9" s="534">
        <v>0</v>
      </c>
      <c r="N9" s="534">
        <v>0</v>
      </c>
      <c r="O9" s="534">
        <v>0</v>
      </c>
      <c r="P9" s="882">
        <v>0</v>
      </c>
      <c r="Q9" s="534">
        <v>0</v>
      </c>
      <c r="R9" s="534">
        <v>0</v>
      </c>
      <c r="S9" s="534">
        <v>0</v>
      </c>
      <c r="T9" s="534">
        <v>0</v>
      </c>
    </row>
    <row r="10" spans="2:20" x14ac:dyDescent="0.3">
      <c r="B10" s="388">
        <v>3</v>
      </c>
      <c r="C10" s="887" t="s">
        <v>1401</v>
      </c>
      <c r="D10" s="535">
        <v>0</v>
      </c>
      <c r="E10" s="535">
        <v>0</v>
      </c>
      <c r="F10" s="535">
        <v>0</v>
      </c>
      <c r="G10" s="535">
        <v>0</v>
      </c>
      <c r="H10" s="867">
        <v>0</v>
      </c>
      <c r="I10" s="535">
        <v>0</v>
      </c>
      <c r="J10" s="535">
        <v>0</v>
      </c>
      <c r="K10" s="535">
        <v>0</v>
      </c>
      <c r="L10" s="535">
        <v>0</v>
      </c>
      <c r="M10" s="535">
        <v>0</v>
      </c>
      <c r="N10" s="535">
        <v>0</v>
      </c>
      <c r="O10" s="535">
        <v>0</v>
      </c>
      <c r="P10" s="867">
        <v>0</v>
      </c>
      <c r="Q10" s="535">
        <v>0</v>
      </c>
      <c r="R10" s="535">
        <v>0</v>
      </c>
      <c r="S10" s="535">
        <v>0</v>
      </c>
      <c r="T10" s="535">
        <v>0</v>
      </c>
    </row>
    <row r="11" spans="2:20" x14ac:dyDescent="0.3">
      <c r="B11" s="388">
        <v>4</v>
      </c>
      <c r="C11" s="888" t="s">
        <v>1112</v>
      </c>
      <c r="D11" s="535">
        <v>0</v>
      </c>
      <c r="E11" s="535">
        <v>0</v>
      </c>
      <c r="F11" s="535">
        <v>0</v>
      </c>
      <c r="G11" s="535">
        <v>0</v>
      </c>
      <c r="H11" s="867">
        <v>0</v>
      </c>
      <c r="I11" s="535">
        <v>0</v>
      </c>
      <c r="J11" s="535">
        <v>0</v>
      </c>
      <c r="K11" s="535">
        <v>0</v>
      </c>
      <c r="L11" s="535">
        <v>0</v>
      </c>
      <c r="M11" s="535">
        <v>0</v>
      </c>
      <c r="N11" s="535">
        <v>0</v>
      </c>
      <c r="O11" s="535">
        <v>0</v>
      </c>
      <c r="P11" s="867">
        <v>0</v>
      </c>
      <c r="Q11" s="535">
        <v>0</v>
      </c>
      <c r="R11" s="535">
        <v>0</v>
      </c>
      <c r="S11" s="535">
        <v>0</v>
      </c>
      <c r="T11" s="535">
        <v>0</v>
      </c>
    </row>
    <row r="12" spans="2:20" x14ac:dyDescent="0.3">
      <c r="B12" s="388">
        <v>5</v>
      </c>
      <c r="C12" s="889" t="s">
        <v>1402</v>
      </c>
      <c r="D12" s="535">
        <v>0</v>
      </c>
      <c r="E12" s="535">
        <v>0</v>
      </c>
      <c r="F12" s="535">
        <v>0</v>
      </c>
      <c r="G12" s="535">
        <v>0</v>
      </c>
      <c r="H12" s="867">
        <v>0</v>
      </c>
      <c r="I12" s="535">
        <v>0</v>
      </c>
      <c r="J12" s="535">
        <v>0</v>
      </c>
      <c r="K12" s="535">
        <v>0</v>
      </c>
      <c r="L12" s="535">
        <v>0</v>
      </c>
      <c r="M12" s="535">
        <v>0</v>
      </c>
      <c r="N12" s="535">
        <v>0</v>
      </c>
      <c r="O12" s="535">
        <v>0</v>
      </c>
      <c r="P12" s="867">
        <v>0</v>
      </c>
      <c r="Q12" s="535">
        <v>0</v>
      </c>
      <c r="R12" s="535">
        <v>0</v>
      </c>
      <c r="S12" s="535">
        <v>0</v>
      </c>
      <c r="T12" s="535">
        <v>0</v>
      </c>
    </row>
    <row r="13" spans="2:20" x14ac:dyDescent="0.3">
      <c r="B13" s="388">
        <v>6</v>
      </c>
      <c r="C13" s="888" t="s">
        <v>1403</v>
      </c>
      <c r="D13" s="535">
        <v>0</v>
      </c>
      <c r="E13" s="535">
        <v>0</v>
      </c>
      <c r="F13" s="535">
        <v>0</v>
      </c>
      <c r="G13" s="535">
        <v>0</v>
      </c>
      <c r="H13" s="867">
        <v>0</v>
      </c>
      <c r="I13" s="535">
        <v>0</v>
      </c>
      <c r="J13" s="535">
        <v>0</v>
      </c>
      <c r="K13" s="535">
        <v>0</v>
      </c>
      <c r="L13" s="535">
        <v>0</v>
      </c>
      <c r="M13" s="535">
        <v>0</v>
      </c>
      <c r="N13" s="535">
        <v>0</v>
      </c>
      <c r="O13" s="535">
        <v>0</v>
      </c>
      <c r="P13" s="867">
        <v>0</v>
      </c>
      <c r="Q13" s="535">
        <v>0</v>
      </c>
      <c r="R13" s="535">
        <v>0</v>
      </c>
      <c r="S13" s="535">
        <v>0</v>
      </c>
      <c r="T13" s="535">
        <v>0</v>
      </c>
    </row>
    <row r="14" spans="2:20" x14ac:dyDescent="0.3">
      <c r="B14" s="388">
        <v>7</v>
      </c>
      <c r="C14" s="889" t="s">
        <v>1402</v>
      </c>
      <c r="D14" s="535">
        <v>0</v>
      </c>
      <c r="E14" s="535">
        <v>0</v>
      </c>
      <c r="F14" s="535">
        <v>0</v>
      </c>
      <c r="G14" s="535">
        <v>0</v>
      </c>
      <c r="H14" s="867">
        <v>0</v>
      </c>
      <c r="I14" s="535">
        <v>0</v>
      </c>
      <c r="J14" s="535">
        <v>0</v>
      </c>
      <c r="K14" s="535">
        <v>0</v>
      </c>
      <c r="L14" s="535">
        <v>0</v>
      </c>
      <c r="M14" s="535">
        <v>0</v>
      </c>
      <c r="N14" s="535">
        <v>0</v>
      </c>
      <c r="O14" s="535">
        <v>0</v>
      </c>
      <c r="P14" s="867">
        <v>0</v>
      </c>
      <c r="Q14" s="535">
        <v>0</v>
      </c>
      <c r="R14" s="535">
        <v>0</v>
      </c>
      <c r="S14" s="535">
        <v>0</v>
      </c>
      <c r="T14" s="535">
        <v>0</v>
      </c>
    </row>
    <row r="15" spans="2:20" x14ac:dyDescent="0.3">
      <c r="B15" s="387">
        <v>8</v>
      </c>
      <c r="C15" s="890" t="s">
        <v>1379</v>
      </c>
      <c r="D15" s="545">
        <v>0</v>
      </c>
      <c r="E15" s="545">
        <v>0</v>
      </c>
      <c r="F15" s="545">
        <v>0</v>
      </c>
      <c r="G15" s="545">
        <v>0</v>
      </c>
      <c r="H15" s="868">
        <v>0</v>
      </c>
      <c r="I15" s="545">
        <v>0</v>
      </c>
      <c r="J15" s="545">
        <v>0</v>
      </c>
      <c r="K15" s="545">
        <v>0</v>
      </c>
      <c r="L15" s="545">
        <v>0</v>
      </c>
      <c r="M15" s="545">
        <v>0</v>
      </c>
      <c r="N15" s="545">
        <v>0</v>
      </c>
      <c r="O15" s="545">
        <v>0</v>
      </c>
      <c r="P15" s="868">
        <v>0</v>
      </c>
      <c r="Q15" s="545">
        <v>0</v>
      </c>
      <c r="R15" s="545">
        <v>0</v>
      </c>
      <c r="S15" s="545">
        <v>0</v>
      </c>
      <c r="T15" s="545">
        <v>0</v>
      </c>
    </row>
    <row r="16" spans="2:20" x14ac:dyDescent="0.3">
      <c r="B16" s="232">
        <v>9</v>
      </c>
      <c r="C16" s="891" t="s">
        <v>1404</v>
      </c>
      <c r="D16" s="542">
        <v>1908</v>
      </c>
      <c r="E16" s="542">
        <v>0</v>
      </c>
      <c r="F16" s="542">
        <v>0</v>
      </c>
      <c r="G16" s="542">
        <v>0</v>
      </c>
      <c r="H16" s="866">
        <v>19.828799579999998</v>
      </c>
      <c r="I16" s="542">
        <v>1908</v>
      </c>
      <c r="J16" s="542">
        <v>0</v>
      </c>
      <c r="K16" s="542">
        <v>0</v>
      </c>
      <c r="L16" s="542">
        <v>19.828799579999998</v>
      </c>
      <c r="M16" s="542">
        <v>181.26</v>
      </c>
      <c r="N16" s="542">
        <v>0</v>
      </c>
      <c r="O16" s="542">
        <v>0</v>
      </c>
      <c r="P16" s="866">
        <v>19.828799579999998</v>
      </c>
      <c r="Q16" s="542">
        <v>14.500800000000002</v>
      </c>
      <c r="R16" s="542">
        <v>0</v>
      </c>
      <c r="S16" s="542">
        <v>0</v>
      </c>
      <c r="T16" s="542">
        <v>19.828799579999998</v>
      </c>
    </row>
    <row r="17" spans="2:20" x14ac:dyDescent="0.3">
      <c r="B17" s="388">
        <v>10</v>
      </c>
      <c r="C17" s="887" t="s">
        <v>1401</v>
      </c>
      <c r="D17" s="535">
        <v>1908</v>
      </c>
      <c r="E17" s="535">
        <v>0</v>
      </c>
      <c r="F17" s="535">
        <v>0</v>
      </c>
      <c r="G17" s="535">
        <v>0</v>
      </c>
      <c r="H17" s="867">
        <v>19.828799579999998</v>
      </c>
      <c r="I17" s="535">
        <v>1908</v>
      </c>
      <c r="J17" s="535">
        <v>0</v>
      </c>
      <c r="K17" s="535">
        <v>0</v>
      </c>
      <c r="L17" s="535">
        <v>19.828799579999998</v>
      </c>
      <c r="M17" s="535">
        <v>181.26</v>
      </c>
      <c r="N17" s="535">
        <v>0</v>
      </c>
      <c r="O17" s="535">
        <v>0</v>
      </c>
      <c r="P17" s="867">
        <v>19.828799579999998</v>
      </c>
      <c r="Q17" s="535">
        <v>14.500800000000002</v>
      </c>
      <c r="R17" s="535">
        <v>0</v>
      </c>
      <c r="S17" s="535">
        <v>0</v>
      </c>
      <c r="T17" s="535">
        <v>19.828799579999998</v>
      </c>
    </row>
    <row r="18" spans="2:20" x14ac:dyDescent="0.3">
      <c r="B18" s="388">
        <v>11</v>
      </c>
      <c r="C18" s="888" t="s">
        <v>1112</v>
      </c>
      <c r="D18" s="535">
        <v>187</v>
      </c>
      <c r="E18" s="535">
        <v>0</v>
      </c>
      <c r="F18" s="535">
        <v>0</v>
      </c>
      <c r="G18" s="535">
        <v>0</v>
      </c>
      <c r="H18" s="867">
        <v>1.9433886380817609</v>
      </c>
      <c r="I18" s="535">
        <v>187</v>
      </c>
      <c r="J18" s="535">
        <v>0</v>
      </c>
      <c r="K18" s="535">
        <v>0</v>
      </c>
      <c r="L18" s="535">
        <v>1.9433886380817609</v>
      </c>
      <c r="M18" s="535">
        <v>17.765000000000001</v>
      </c>
      <c r="N18" s="535">
        <v>0</v>
      </c>
      <c r="O18" s="535">
        <v>0</v>
      </c>
      <c r="P18" s="867">
        <v>1.9433886380817609</v>
      </c>
      <c r="Q18" s="535">
        <v>1.4212</v>
      </c>
      <c r="R18" s="535">
        <v>0</v>
      </c>
      <c r="S18" s="535">
        <v>0</v>
      </c>
      <c r="T18" s="535">
        <v>1.9433886380817609</v>
      </c>
    </row>
    <row r="19" spans="2:20" x14ac:dyDescent="0.3">
      <c r="B19" s="388">
        <v>12</v>
      </c>
      <c r="C19" s="888" t="s">
        <v>1403</v>
      </c>
      <c r="D19" s="535">
        <v>1721</v>
      </c>
      <c r="E19" s="535">
        <v>0</v>
      </c>
      <c r="F19" s="535">
        <v>0</v>
      </c>
      <c r="G19" s="535">
        <v>0</v>
      </c>
      <c r="H19" s="867">
        <v>17.885410941918238</v>
      </c>
      <c r="I19" s="535">
        <v>1721</v>
      </c>
      <c r="J19" s="535">
        <v>0</v>
      </c>
      <c r="K19" s="535">
        <v>0</v>
      </c>
      <c r="L19" s="535">
        <v>17.885410941918238</v>
      </c>
      <c r="M19" s="535">
        <v>163.495</v>
      </c>
      <c r="N19" s="535">
        <v>0</v>
      </c>
      <c r="O19" s="535">
        <v>0</v>
      </c>
      <c r="P19" s="867">
        <v>17.885410941918238</v>
      </c>
      <c r="Q19" s="535">
        <v>13.079600000000001</v>
      </c>
      <c r="R19" s="535">
        <v>0</v>
      </c>
      <c r="S19" s="535">
        <v>0</v>
      </c>
      <c r="T19" s="535">
        <v>17.885410941918238</v>
      </c>
    </row>
    <row r="20" spans="2:20" x14ac:dyDescent="0.3">
      <c r="B20" s="237">
        <v>13</v>
      </c>
      <c r="C20" s="892" t="s">
        <v>1379</v>
      </c>
      <c r="D20" s="537">
        <v>0</v>
      </c>
      <c r="E20" s="537">
        <v>0</v>
      </c>
      <c r="F20" s="537">
        <v>0</v>
      </c>
      <c r="G20" s="537">
        <v>0</v>
      </c>
      <c r="H20" s="869">
        <v>0</v>
      </c>
      <c r="I20" s="537">
        <v>0</v>
      </c>
      <c r="J20" s="537">
        <v>0</v>
      </c>
      <c r="K20" s="537">
        <v>0</v>
      </c>
      <c r="L20" s="537">
        <v>0</v>
      </c>
      <c r="M20" s="537">
        <v>0</v>
      </c>
      <c r="N20" s="537">
        <v>0</v>
      </c>
      <c r="O20" s="537">
        <v>0</v>
      </c>
      <c r="P20" s="869">
        <v>0</v>
      </c>
      <c r="Q20" s="537">
        <v>0</v>
      </c>
      <c r="R20" s="537">
        <v>0</v>
      </c>
      <c r="S20" s="537">
        <v>0</v>
      </c>
      <c r="T20" s="537">
        <v>0</v>
      </c>
    </row>
    <row r="23" spans="2:20" x14ac:dyDescent="0.3">
      <c r="R23" s="64"/>
    </row>
  </sheetData>
  <mergeCells count="4">
    <mergeCell ref="D6:H6"/>
    <mergeCell ref="I6:L6"/>
    <mergeCell ref="M6:P6"/>
    <mergeCell ref="Q6:T6"/>
  </mergeCells>
  <pageMargins left="0.70866141732283472" right="0.70866141732283472" top="0.74803149606299213" bottom="0.74803149606299213" header="0.31496062992125984" footer="0.31496062992125984"/>
  <pageSetup paperSize="8" scale="63" orientation="landscape" cellComments="asDisplayed"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BCD6D-9122-4391-A529-BF7BF69312FE}">
  <sheetPr codeName="Tabelle44">
    <tabColor rgb="FFB1D7CD"/>
    <pageSetUpPr fitToPage="1"/>
  </sheetPr>
  <dimension ref="B2:T23"/>
  <sheetViews>
    <sheetView showGridLines="0" zoomScaleNormal="100" workbookViewId="0"/>
  </sheetViews>
  <sheetFormatPr baseColWidth="10" defaultColWidth="9.140625" defaultRowHeight="16.5" x14ac:dyDescent="0.3"/>
  <cols>
    <col min="1" max="1" width="5.7109375" style="4" customWidth="1"/>
    <col min="2" max="2" width="9.140625" style="4"/>
    <col min="3" max="3" width="25" style="4" customWidth="1"/>
    <col min="4" max="20" width="15.7109375" style="4" customWidth="1"/>
    <col min="21" max="16384" width="9.140625" style="4"/>
  </cols>
  <sheetData>
    <row r="2" spans="2:20" x14ac:dyDescent="0.3">
      <c r="B2" s="192" t="s">
        <v>1405</v>
      </c>
      <c r="D2" s="5"/>
      <c r="E2" s="5"/>
      <c r="F2" s="5"/>
      <c r="G2" s="5"/>
      <c r="H2" s="5"/>
      <c r="I2" s="5"/>
      <c r="J2" s="5"/>
      <c r="K2" s="5"/>
    </row>
    <row r="3" spans="2:20" x14ac:dyDescent="0.3">
      <c r="B3" s="1" t="str">
        <f>Stichtag &amp; Einheit_Mio</f>
        <v>31.12.2023 - in Mio. €</v>
      </c>
    </row>
    <row r="5" spans="2:20" x14ac:dyDescent="0.3">
      <c r="B5" s="106"/>
      <c r="C5" s="106"/>
      <c r="D5" s="138" t="s">
        <v>153</v>
      </c>
      <c r="E5" s="138" t="s">
        <v>154</v>
      </c>
      <c r="F5" s="138" t="s">
        <v>155</v>
      </c>
      <c r="G5" s="138" t="s">
        <v>191</v>
      </c>
      <c r="H5" s="138" t="s">
        <v>192</v>
      </c>
      <c r="I5" s="138" t="s">
        <v>253</v>
      </c>
      <c r="J5" s="138" t="s">
        <v>254</v>
      </c>
      <c r="K5" s="138" t="s">
        <v>960</v>
      </c>
      <c r="L5" s="138" t="s">
        <v>961</v>
      </c>
      <c r="M5" s="138" t="s">
        <v>962</v>
      </c>
      <c r="N5" s="138" t="s">
        <v>963</v>
      </c>
      <c r="O5" s="138" t="s">
        <v>964</v>
      </c>
      <c r="P5" s="138" t="s">
        <v>965</v>
      </c>
      <c r="Q5" s="138" t="s">
        <v>966</v>
      </c>
      <c r="R5" s="138" t="s">
        <v>967</v>
      </c>
      <c r="S5" s="138" t="s">
        <v>1386</v>
      </c>
      <c r="T5" s="138" t="s">
        <v>1387</v>
      </c>
    </row>
    <row r="6" spans="2:20" ht="15" customHeight="1" x14ac:dyDescent="0.3">
      <c r="B6" s="106"/>
      <c r="C6" s="106"/>
      <c r="D6" s="1065" t="s">
        <v>1388</v>
      </c>
      <c r="E6" s="1059"/>
      <c r="F6" s="1059"/>
      <c r="G6" s="1059"/>
      <c r="H6" s="1059"/>
      <c r="I6" s="1059" t="s">
        <v>1389</v>
      </c>
      <c r="J6" s="1059"/>
      <c r="K6" s="1059"/>
      <c r="L6" s="1059"/>
      <c r="M6" s="1059" t="s">
        <v>1390</v>
      </c>
      <c r="N6" s="1059"/>
      <c r="O6" s="1059"/>
      <c r="P6" s="1059"/>
      <c r="Q6" s="1059" t="s">
        <v>1391</v>
      </c>
      <c r="R6" s="1059"/>
      <c r="S6" s="1059"/>
      <c r="T6" s="1060"/>
    </row>
    <row r="7" spans="2:20" s="99" customFormat="1" ht="49.5" x14ac:dyDescent="0.3">
      <c r="B7" s="511"/>
      <c r="C7" s="511"/>
      <c r="D7" s="137" t="s">
        <v>1392</v>
      </c>
      <c r="E7" s="137" t="s">
        <v>1393</v>
      </c>
      <c r="F7" s="137" t="s">
        <v>1394</v>
      </c>
      <c r="G7" s="137" t="s">
        <v>1395</v>
      </c>
      <c r="H7" s="137" t="s">
        <v>1396</v>
      </c>
      <c r="I7" s="137" t="s">
        <v>1397</v>
      </c>
      <c r="J7" s="137" t="s">
        <v>1398</v>
      </c>
      <c r="K7" s="137" t="s">
        <v>1399</v>
      </c>
      <c r="L7" s="137" t="s">
        <v>1396</v>
      </c>
      <c r="M7" s="137" t="s">
        <v>1397</v>
      </c>
      <c r="N7" s="137" t="s">
        <v>1398</v>
      </c>
      <c r="O7" s="137" t="s">
        <v>1399</v>
      </c>
      <c r="P7" s="137" t="s">
        <v>1396</v>
      </c>
      <c r="Q7" s="137" t="s">
        <v>1397</v>
      </c>
      <c r="R7" s="137" t="s">
        <v>1398</v>
      </c>
      <c r="S7" s="137" t="s">
        <v>1399</v>
      </c>
      <c r="T7" s="137" t="s">
        <v>1396</v>
      </c>
    </row>
    <row r="8" spans="2:20" s="5" customFormat="1" x14ac:dyDescent="0.3">
      <c r="B8" s="551">
        <v>1</v>
      </c>
      <c r="C8" s="553" t="s">
        <v>1374</v>
      </c>
      <c r="D8" s="552">
        <v>501.34</v>
      </c>
      <c r="E8" s="552">
        <v>0</v>
      </c>
      <c r="F8" s="552">
        <v>0</v>
      </c>
      <c r="G8" s="552">
        <v>0</v>
      </c>
      <c r="H8" s="552">
        <v>0</v>
      </c>
      <c r="I8" s="552">
        <v>0</v>
      </c>
      <c r="J8" s="552">
        <v>0</v>
      </c>
      <c r="K8" s="552">
        <v>501.34</v>
      </c>
      <c r="L8" s="552">
        <v>0</v>
      </c>
      <c r="M8" s="552">
        <v>0</v>
      </c>
      <c r="N8" s="552">
        <v>0</v>
      </c>
      <c r="O8" s="552">
        <v>68.62</v>
      </c>
      <c r="P8" s="552">
        <v>0</v>
      </c>
      <c r="Q8" s="552">
        <v>0</v>
      </c>
      <c r="R8" s="552">
        <v>0</v>
      </c>
      <c r="S8" s="552">
        <v>5.4896000000000003</v>
      </c>
      <c r="T8" s="552">
        <v>0</v>
      </c>
    </row>
    <row r="9" spans="2:20" x14ac:dyDescent="0.3">
      <c r="B9" s="386">
        <v>2</v>
      </c>
      <c r="C9" s="554" t="s">
        <v>1400</v>
      </c>
      <c r="D9" s="534">
        <v>501.34</v>
      </c>
      <c r="E9" s="534">
        <v>0</v>
      </c>
      <c r="F9" s="534">
        <v>0</v>
      </c>
      <c r="G9" s="534">
        <v>0</v>
      </c>
      <c r="H9" s="534">
        <v>0</v>
      </c>
      <c r="I9" s="534">
        <v>0</v>
      </c>
      <c r="J9" s="534">
        <v>0</v>
      </c>
      <c r="K9" s="534">
        <v>501.34</v>
      </c>
      <c r="L9" s="534">
        <v>0</v>
      </c>
      <c r="M9" s="534">
        <v>0</v>
      </c>
      <c r="N9" s="534">
        <v>0</v>
      </c>
      <c r="O9" s="534">
        <v>68.62</v>
      </c>
      <c r="P9" s="534">
        <v>0</v>
      </c>
      <c r="Q9" s="534">
        <v>0</v>
      </c>
      <c r="R9" s="534">
        <v>0</v>
      </c>
      <c r="S9" s="534">
        <v>5.4896000000000003</v>
      </c>
      <c r="T9" s="534">
        <v>0</v>
      </c>
    </row>
    <row r="10" spans="2:20" x14ac:dyDescent="0.3">
      <c r="B10" s="388">
        <v>3</v>
      </c>
      <c r="C10" s="555" t="s">
        <v>1401</v>
      </c>
      <c r="D10" s="535">
        <v>501.34</v>
      </c>
      <c r="E10" s="535">
        <v>0</v>
      </c>
      <c r="F10" s="535">
        <v>0</v>
      </c>
      <c r="G10" s="535">
        <v>0</v>
      </c>
      <c r="H10" s="535">
        <v>0</v>
      </c>
      <c r="I10" s="535">
        <v>0</v>
      </c>
      <c r="J10" s="535">
        <v>0</v>
      </c>
      <c r="K10" s="535">
        <v>501.34</v>
      </c>
      <c r="L10" s="535">
        <v>0</v>
      </c>
      <c r="M10" s="535">
        <v>0</v>
      </c>
      <c r="N10" s="535">
        <v>0</v>
      </c>
      <c r="O10" s="535">
        <v>68.62</v>
      </c>
      <c r="P10" s="535">
        <v>0</v>
      </c>
      <c r="Q10" s="535">
        <v>0</v>
      </c>
      <c r="R10" s="535">
        <v>0</v>
      </c>
      <c r="S10" s="535">
        <v>5.4896000000000003</v>
      </c>
      <c r="T10" s="535">
        <v>0</v>
      </c>
    </row>
    <row r="11" spans="2:20" x14ac:dyDescent="0.3">
      <c r="B11" s="388">
        <v>4</v>
      </c>
      <c r="C11" s="556" t="s">
        <v>1112</v>
      </c>
      <c r="D11" s="535">
        <v>0</v>
      </c>
      <c r="E11" s="535">
        <v>0</v>
      </c>
      <c r="F11" s="535">
        <v>0</v>
      </c>
      <c r="G11" s="535">
        <v>0</v>
      </c>
      <c r="H11" s="535">
        <v>0</v>
      </c>
      <c r="I11" s="535">
        <v>0</v>
      </c>
      <c r="J11" s="535">
        <v>0</v>
      </c>
      <c r="K11" s="535">
        <v>0</v>
      </c>
      <c r="L11" s="535">
        <v>0</v>
      </c>
      <c r="M11" s="535">
        <v>0</v>
      </c>
      <c r="N11" s="535">
        <v>0</v>
      </c>
      <c r="O11" s="535">
        <v>0</v>
      </c>
      <c r="P11" s="535">
        <v>0</v>
      </c>
      <c r="Q11" s="535">
        <v>0</v>
      </c>
      <c r="R11" s="535">
        <v>0</v>
      </c>
      <c r="S11" s="535">
        <v>0</v>
      </c>
      <c r="T11" s="535">
        <v>0</v>
      </c>
    </row>
    <row r="12" spans="2:20" x14ac:dyDescent="0.3">
      <c r="B12" s="388">
        <v>5</v>
      </c>
      <c r="C12" s="557" t="s">
        <v>1402</v>
      </c>
      <c r="D12" s="535">
        <v>0</v>
      </c>
      <c r="E12" s="535">
        <v>0</v>
      </c>
      <c r="F12" s="535">
        <v>0</v>
      </c>
      <c r="G12" s="535">
        <v>0</v>
      </c>
      <c r="H12" s="535">
        <v>0</v>
      </c>
      <c r="I12" s="535">
        <v>0</v>
      </c>
      <c r="J12" s="535">
        <v>0</v>
      </c>
      <c r="K12" s="535">
        <v>0</v>
      </c>
      <c r="L12" s="535">
        <v>0</v>
      </c>
      <c r="M12" s="535">
        <v>0</v>
      </c>
      <c r="N12" s="535">
        <v>0</v>
      </c>
      <c r="O12" s="535">
        <v>0</v>
      </c>
      <c r="P12" s="535">
        <v>0</v>
      </c>
      <c r="Q12" s="535">
        <v>0</v>
      </c>
      <c r="R12" s="535">
        <v>0</v>
      </c>
      <c r="S12" s="535">
        <v>0</v>
      </c>
      <c r="T12" s="535">
        <v>0</v>
      </c>
    </row>
    <row r="13" spans="2:20" x14ac:dyDescent="0.3">
      <c r="B13" s="388">
        <v>6</v>
      </c>
      <c r="C13" s="556" t="s">
        <v>1403</v>
      </c>
      <c r="D13" s="535">
        <v>501.34</v>
      </c>
      <c r="E13" s="535">
        <v>0</v>
      </c>
      <c r="F13" s="535">
        <v>0</v>
      </c>
      <c r="G13" s="535">
        <v>0</v>
      </c>
      <c r="H13" s="535">
        <v>0</v>
      </c>
      <c r="I13" s="535">
        <v>0</v>
      </c>
      <c r="J13" s="535">
        <v>0</v>
      </c>
      <c r="K13" s="535">
        <v>501.34</v>
      </c>
      <c r="L13" s="535">
        <v>0</v>
      </c>
      <c r="M13" s="535">
        <v>0</v>
      </c>
      <c r="N13" s="535">
        <v>0</v>
      </c>
      <c r="O13" s="535">
        <v>68.62</v>
      </c>
      <c r="P13" s="535">
        <v>0</v>
      </c>
      <c r="Q13" s="535">
        <v>0</v>
      </c>
      <c r="R13" s="535">
        <v>0</v>
      </c>
      <c r="S13" s="535">
        <v>5.4896000000000003</v>
      </c>
      <c r="T13" s="535">
        <v>0</v>
      </c>
    </row>
    <row r="14" spans="2:20" x14ac:dyDescent="0.3">
      <c r="B14" s="388">
        <v>7</v>
      </c>
      <c r="C14" s="557" t="s">
        <v>1402</v>
      </c>
      <c r="D14" s="535">
        <v>0</v>
      </c>
      <c r="E14" s="535">
        <v>0</v>
      </c>
      <c r="F14" s="535">
        <v>0</v>
      </c>
      <c r="G14" s="535">
        <v>0</v>
      </c>
      <c r="H14" s="535">
        <v>0</v>
      </c>
      <c r="I14" s="535">
        <v>0</v>
      </c>
      <c r="J14" s="535">
        <v>0</v>
      </c>
      <c r="K14" s="535">
        <v>0</v>
      </c>
      <c r="L14" s="535">
        <v>0</v>
      </c>
      <c r="M14" s="535">
        <v>0</v>
      </c>
      <c r="N14" s="535">
        <v>0</v>
      </c>
      <c r="O14" s="535">
        <v>0</v>
      </c>
      <c r="P14" s="535">
        <v>0</v>
      </c>
      <c r="Q14" s="535">
        <v>0</v>
      </c>
      <c r="R14" s="535">
        <v>0</v>
      </c>
      <c r="S14" s="535">
        <v>0</v>
      </c>
      <c r="T14" s="535">
        <v>0</v>
      </c>
    </row>
    <row r="15" spans="2:20" x14ac:dyDescent="0.3">
      <c r="B15" s="387">
        <v>8</v>
      </c>
      <c r="C15" s="559" t="s">
        <v>1379</v>
      </c>
      <c r="D15" s="545">
        <v>0</v>
      </c>
      <c r="E15" s="545">
        <v>0</v>
      </c>
      <c r="F15" s="545">
        <v>0</v>
      </c>
      <c r="G15" s="545">
        <v>0</v>
      </c>
      <c r="H15" s="545">
        <v>0</v>
      </c>
      <c r="I15" s="545">
        <v>0</v>
      </c>
      <c r="J15" s="545">
        <v>0</v>
      </c>
      <c r="K15" s="545">
        <v>0</v>
      </c>
      <c r="L15" s="545">
        <v>0</v>
      </c>
      <c r="M15" s="545">
        <v>0</v>
      </c>
      <c r="N15" s="545">
        <v>0</v>
      </c>
      <c r="O15" s="545">
        <v>0</v>
      </c>
      <c r="P15" s="545">
        <v>0</v>
      </c>
      <c r="Q15" s="545">
        <v>0</v>
      </c>
      <c r="R15" s="545">
        <v>0</v>
      </c>
      <c r="S15" s="545">
        <v>0</v>
      </c>
      <c r="T15" s="545">
        <v>0</v>
      </c>
    </row>
    <row r="16" spans="2:20" x14ac:dyDescent="0.3">
      <c r="B16" s="232">
        <v>9</v>
      </c>
      <c r="C16" s="558" t="s">
        <v>1404</v>
      </c>
      <c r="D16" s="542">
        <v>0</v>
      </c>
      <c r="E16" s="542">
        <v>0</v>
      </c>
      <c r="F16" s="542">
        <v>0</v>
      </c>
      <c r="G16" s="542">
        <v>0</v>
      </c>
      <c r="H16" s="542">
        <v>0</v>
      </c>
      <c r="I16" s="542">
        <v>0</v>
      </c>
      <c r="J16" s="542">
        <v>0</v>
      </c>
      <c r="K16" s="542">
        <v>0</v>
      </c>
      <c r="L16" s="542">
        <v>0</v>
      </c>
      <c r="M16" s="542">
        <v>0</v>
      </c>
      <c r="N16" s="542">
        <v>0</v>
      </c>
      <c r="O16" s="542">
        <v>0</v>
      </c>
      <c r="P16" s="542">
        <v>0</v>
      </c>
      <c r="Q16" s="542">
        <v>0</v>
      </c>
      <c r="R16" s="542">
        <v>0</v>
      </c>
      <c r="S16" s="542">
        <v>0</v>
      </c>
      <c r="T16" s="542">
        <v>0</v>
      </c>
    </row>
    <row r="17" spans="2:20" x14ac:dyDescent="0.3">
      <c r="B17" s="388">
        <v>10</v>
      </c>
      <c r="C17" s="555" t="s">
        <v>1401</v>
      </c>
      <c r="D17" s="535">
        <v>0</v>
      </c>
      <c r="E17" s="535">
        <v>0</v>
      </c>
      <c r="F17" s="535">
        <v>0</v>
      </c>
      <c r="G17" s="535">
        <v>0</v>
      </c>
      <c r="H17" s="535">
        <v>0</v>
      </c>
      <c r="I17" s="535">
        <v>0</v>
      </c>
      <c r="J17" s="535">
        <v>0</v>
      </c>
      <c r="K17" s="535">
        <v>0</v>
      </c>
      <c r="L17" s="535">
        <v>0</v>
      </c>
      <c r="M17" s="535">
        <v>0</v>
      </c>
      <c r="N17" s="535">
        <v>0</v>
      </c>
      <c r="O17" s="535">
        <v>0</v>
      </c>
      <c r="P17" s="535">
        <v>0</v>
      </c>
      <c r="Q17" s="535">
        <v>0</v>
      </c>
      <c r="R17" s="535">
        <v>0</v>
      </c>
      <c r="S17" s="535">
        <v>0</v>
      </c>
      <c r="T17" s="535">
        <v>0</v>
      </c>
    </row>
    <row r="18" spans="2:20" x14ac:dyDescent="0.3">
      <c r="B18" s="388">
        <v>11</v>
      </c>
      <c r="C18" s="556" t="s">
        <v>1112</v>
      </c>
      <c r="D18" s="535">
        <v>0</v>
      </c>
      <c r="E18" s="535">
        <v>0</v>
      </c>
      <c r="F18" s="535">
        <v>0</v>
      </c>
      <c r="G18" s="535">
        <v>0</v>
      </c>
      <c r="H18" s="535">
        <v>0</v>
      </c>
      <c r="I18" s="535">
        <v>0</v>
      </c>
      <c r="J18" s="535">
        <v>0</v>
      </c>
      <c r="K18" s="535">
        <v>0</v>
      </c>
      <c r="L18" s="535">
        <v>0</v>
      </c>
      <c r="M18" s="535">
        <v>0</v>
      </c>
      <c r="N18" s="535">
        <v>0</v>
      </c>
      <c r="O18" s="535">
        <v>0</v>
      </c>
      <c r="P18" s="535">
        <v>0</v>
      </c>
      <c r="Q18" s="535">
        <v>0</v>
      </c>
      <c r="R18" s="535">
        <v>0</v>
      </c>
      <c r="S18" s="535">
        <v>0</v>
      </c>
      <c r="T18" s="535">
        <v>0</v>
      </c>
    </row>
    <row r="19" spans="2:20" x14ac:dyDescent="0.3">
      <c r="B19" s="388">
        <v>12</v>
      </c>
      <c r="C19" s="556" t="s">
        <v>1403</v>
      </c>
      <c r="D19" s="535">
        <v>0</v>
      </c>
      <c r="E19" s="535">
        <v>0</v>
      </c>
      <c r="F19" s="535">
        <v>0</v>
      </c>
      <c r="G19" s="535">
        <v>0</v>
      </c>
      <c r="H19" s="535">
        <v>0</v>
      </c>
      <c r="I19" s="535">
        <v>0</v>
      </c>
      <c r="J19" s="535">
        <v>0</v>
      </c>
      <c r="K19" s="535">
        <v>0</v>
      </c>
      <c r="L19" s="535">
        <v>0</v>
      </c>
      <c r="M19" s="535">
        <v>0</v>
      </c>
      <c r="N19" s="535">
        <v>0</v>
      </c>
      <c r="O19" s="535">
        <v>0</v>
      </c>
      <c r="P19" s="535">
        <v>0</v>
      </c>
      <c r="Q19" s="535">
        <v>0</v>
      </c>
      <c r="R19" s="535">
        <v>0</v>
      </c>
      <c r="S19" s="535">
        <v>0</v>
      </c>
      <c r="T19" s="535">
        <v>0</v>
      </c>
    </row>
    <row r="20" spans="2:20" x14ac:dyDescent="0.3">
      <c r="B20" s="237">
        <v>13</v>
      </c>
      <c r="C20" s="560" t="s">
        <v>1379</v>
      </c>
      <c r="D20" s="537">
        <v>0</v>
      </c>
      <c r="E20" s="537">
        <v>0</v>
      </c>
      <c r="F20" s="537">
        <v>0</v>
      </c>
      <c r="G20" s="537">
        <v>0</v>
      </c>
      <c r="H20" s="537">
        <v>0</v>
      </c>
      <c r="I20" s="537">
        <v>0</v>
      </c>
      <c r="J20" s="537">
        <v>0</v>
      </c>
      <c r="K20" s="537">
        <v>0</v>
      </c>
      <c r="L20" s="537">
        <v>0</v>
      </c>
      <c r="M20" s="537">
        <v>0</v>
      </c>
      <c r="N20" s="537">
        <v>0</v>
      </c>
      <c r="O20" s="537">
        <v>0</v>
      </c>
      <c r="P20" s="537">
        <v>0</v>
      </c>
      <c r="Q20" s="537">
        <v>0</v>
      </c>
      <c r="R20" s="537">
        <v>0</v>
      </c>
      <c r="S20" s="537">
        <v>0</v>
      </c>
      <c r="T20" s="537">
        <v>0</v>
      </c>
    </row>
    <row r="23" spans="2:20" x14ac:dyDescent="0.3">
      <c r="R23" s="64"/>
    </row>
  </sheetData>
  <mergeCells count="4">
    <mergeCell ref="D6:H6"/>
    <mergeCell ref="I6:L6"/>
    <mergeCell ref="M6:P6"/>
    <mergeCell ref="Q6:T6"/>
  </mergeCells>
  <pageMargins left="0.70866141732283472" right="0.70866141732283472" top="0.74803149606299213" bottom="0.74803149606299213" header="0.31496062992125984" footer="0.31496062992125984"/>
  <pageSetup paperSize="8" scale="63" orientation="landscape" cellComments="asDisplayed"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6FB12-63B1-4FE1-B627-1CF3A3F7A7F7}">
  <sheetPr>
    <tabColor rgb="FFB1D7CD"/>
    <pageSetUpPr fitToPage="1"/>
  </sheetPr>
  <dimension ref="B2:F20"/>
  <sheetViews>
    <sheetView showGridLines="0" zoomScaleNormal="100" workbookViewId="0"/>
  </sheetViews>
  <sheetFormatPr baseColWidth="10" defaultColWidth="9.140625" defaultRowHeight="16.5" x14ac:dyDescent="0.3"/>
  <cols>
    <col min="1" max="1" width="5.7109375" style="4" customWidth="1"/>
    <col min="2" max="2" width="9.140625" style="4"/>
    <col min="3" max="3" width="27.140625" style="4" customWidth="1"/>
    <col min="4" max="6" width="30.7109375" style="4" customWidth="1"/>
    <col min="7" max="16384" width="9.140625" style="4"/>
  </cols>
  <sheetData>
    <row r="2" spans="2:6" x14ac:dyDescent="0.3">
      <c r="B2" s="192" t="s">
        <v>1406</v>
      </c>
      <c r="D2" s="192"/>
      <c r="E2" s="192"/>
      <c r="F2" s="192"/>
    </row>
    <row r="3" spans="2:6" x14ac:dyDescent="0.3">
      <c r="B3" s="1" t="str">
        <f>Stichtag &amp; Einheit_Mio</f>
        <v>31.12.2023 - in Mio. €</v>
      </c>
    </row>
    <row r="5" spans="2:6" x14ac:dyDescent="0.3">
      <c r="B5" s="230"/>
      <c r="C5" s="230"/>
      <c r="D5" s="138" t="s">
        <v>153</v>
      </c>
      <c r="E5" s="138" t="s">
        <v>154</v>
      </c>
      <c r="F5" s="138" t="s">
        <v>155</v>
      </c>
    </row>
    <row r="6" spans="2:6" x14ac:dyDescent="0.3">
      <c r="B6" s="230"/>
      <c r="C6" s="230"/>
      <c r="D6" s="1058" t="s">
        <v>1407</v>
      </c>
      <c r="E6" s="1059"/>
      <c r="F6" s="1059"/>
    </row>
    <row r="7" spans="2:6" x14ac:dyDescent="0.3">
      <c r="B7" s="230"/>
      <c r="C7" s="230"/>
      <c r="D7" s="1061" t="s">
        <v>1408</v>
      </c>
      <c r="E7" s="1061"/>
      <c r="F7" s="1056" t="s">
        <v>1409</v>
      </c>
    </row>
    <row r="8" spans="2:6" ht="40.5" customHeight="1" x14ac:dyDescent="0.3">
      <c r="B8" s="531"/>
      <c r="C8" s="871"/>
      <c r="D8" s="533"/>
      <c r="E8" s="870" t="s">
        <v>1410</v>
      </c>
      <c r="F8" s="1062"/>
    </row>
    <row r="9" spans="2:6" s="5" customFormat="1" x14ac:dyDescent="0.3">
      <c r="B9" s="547">
        <v>1</v>
      </c>
      <c r="C9" s="872" t="s">
        <v>1374</v>
      </c>
      <c r="D9" s="865">
        <v>1824</v>
      </c>
      <c r="E9" s="865">
        <v>5</v>
      </c>
      <c r="F9" s="549">
        <v>4</v>
      </c>
    </row>
    <row r="10" spans="2:6" x14ac:dyDescent="0.3">
      <c r="B10" s="67">
        <v>2</v>
      </c>
      <c r="C10" s="873" t="s">
        <v>1375</v>
      </c>
      <c r="D10" s="866">
        <v>187</v>
      </c>
      <c r="E10" s="866">
        <v>1</v>
      </c>
      <c r="F10" s="542">
        <v>1</v>
      </c>
    </row>
    <row r="11" spans="2:6" ht="33" x14ac:dyDescent="0.3">
      <c r="B11" s="68">
        <v>3</v>
      </c>
      <c r="C11" s="874" t="s">
        <v>1376</v>
      </c>
      <c r="D11" s="867">
        <v>0</v>
      </c>
      <c r="E11" s="867">
        <v>0</v>
      </c>
      <c r="F11" s="535">
        <v>0</v>
      </c>
    </row>
    <row r="12" spans="2:6" x14ac:dyDescent="0.3">
      <c r="B12" s="68">
        <v>4</v>
      </c>
      <c r="C12" s="875" t="s">
        <v>1377</v>
      </c>
      <c r="D12" s="867">
        <v>0</v>
      </c>
      <c r="E12" s="867">
        <v>0</v>
      </c>
      <c r="F12" s="535">
        <v>0</v>
      </c>
    </row>
    <row r="13" spans="2:6" ht="33" x14ac:dyDescent="0.3">
      <c r="B13" s="68">
        <v>5</v>
      </c>
      <c r="C13" s="874" t="s">
        <v>1378</v>
      </c>
      <c r="D13" s="867">
        <v>187</v>
      </c>
      <c r="E13" s="867">
        <v>1</v>
      </c>
      <c r="F13" s="535">
        <v>1</v>
      </c>
    </row>
    <row r="14" spans="2:6" x14ac:dyDescent="0.3">
      <c r="B14" s="449">
        <v>6</v>
      </c>
      <c r="C14" s="876" t="s">
        <v>1379</v>
      </c>
      <c r="D14" s="868">
        <v>0</v>
      </c>
      <c r="E14" s="868">
        <v>0</v>
      </c>
      <c r="F14" s="545">
        <v>0</v>
      </c>
    </row>
    <row r="15" spans="2:6" x14ac:dyDescent="0.3">
      <c r="B15" s="67">
        <v>7</v>
      </c>
      <c r="C15" s="873" t="s">
        <v>1380</v>
      </c>
      <c r="D15" s="866">
        <v>1637</v>
      </c>
      <c r="E15" s="866">
        <v>4</v>
      </c>
      <c r="F15" s="542">
        <v>3</v>
      </c>
    </row>
    <row r="16" spans="2:6" x14ac:dyDescent="0.3">
      <c r="B16" s="68">
        <v>8</v>
      </c>
      <c r="C16" s="875" t="s">
        <v>1381</v>
      </c>
      <c r="D16" s="867">
        <v>1637</v>
      </c>
      <c r="E16" s="867">
        <v>4</v>
      </c>
      <c r="F16" s="535">
        <v>3</v>
      </c>
    </row>
    <row r="17" spans="2:6" ht="33" x14ac:dyDescent="0.3">
      <c r="B17" s="68">
        <v>9</v>
      </c>
      <c r="C17" s="877" t="s">
        <v>1382</v>
      </c>
      <c r="D17" s="867">
        <v>0</v>
      </c>
      <c r="E17" s="867">
        <v>0</v>
      </c>
      <c r="F17" s="535">
        <v>0</v>
      </c>
    </row>
    <row r="18" spans="2:6" x14ac:dyDescent="0.3">
      <c r="B18" s="68">
        <v>10</v>
      </c>
      <c r="C18" s="875" t="s">
        <v>1383</v>
      </c>
      <c r="D18" s="867">
        <v>0</v>
      </c>
      <c r="E18" s="867">
        <v>0</v>
      </c>
      <c r="F18" s="535">
        <v>0</v>
      </c>
    </row>
    <row r="19" spans="2:6" x14ac:dyDescent="0.3">
      <c r="B19" s="68">
        <v>11</v>
      </c>
      <c r="C19" s="875" t="s">
        <v>1384</v>
      </c>
      <c r="D19" s="867">
        <v>0</v>
      </c>
      <c r="E19" s="867">
        <v>0</v>
      </c>
      <c r="F19" s="535">
        <v>0</v>
      </c>
    </row>
    <row r="20" spans="2:6" x14ac:dyDescent="0.3">
      <c r="B20" s="120">
        <v>12</v>
      </c>
      <c r="C20" s="878" t="s">
        <v>1379</v>
      </c>
      <c r="D20" s="869">
        <v>0</v>
      </c>
      <c r="E20" s="869">
        <v>0</v>
      </c>
      <c r="F20" s="537">
        <v>0</v>
      </c>
    </row>
  </sheetData>
  <mergeCells count="3">
    <mergeCell ref="F7:F8"/>
    <mergeCell ref="D7:E7"/>
    <mergeCell ref="D6:F6"/>
  </mergeCells>
  <pageMargins left="0.70866141732283472" right="0.70866141732283472" top="0.74803149606299213" bottom="0.74803149606299213" header="0.31496062992125984" footer="0.31496062992125984"/>
  <pageSetup paperSize="8" scale="82" orientation="landscape" cellComments="asDisplayed"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45">
    <tabColor rgb="FFB1D7CD"/>
    <pageSetUpPr fitToPage="1"/>
  </sheetPr>
  <dimension ref="B2:J12"/>
  <sheetViews>
    <sheetView showGridLines="0" zoomScaleNormal="100" zoomScalePageLayoutView="70" workbookViewId="0">
      <selection activeCell="D9" sqref="D9"/>
    </sheetView>
  </sheetViews>
  <sheetFormatPr baseColWidth="10" defaultColWidth="9.140625" defaultRowHeight="16.5" x14ac:dyDescent="0.3"/>
  <cols>
    <col min="1" max="1" width="9.140625" style="4"/>
    <col min="2" max="2" width="9.85546875" style="4" customWidth="1"/>
    <col min="3" max="3" width="48.28515625" style="4" customWidth="1"/>
    <col min="4" max="8" width="22.28515625" style="4" customWidth="1"/>
    <col min="9" max="9" width="9.140625" style="4"/>
    <col min="10" max="10" width="13.140625" style="62" customWidth="1"/>
    <col min="11" max="16384" width="9.140625" style="4"/>
  </cols>
  <sheetData>
    <row r="2" spans="2:8" s="105" customFormat="1" x14ac:dyDescent="0.25">
      <c r="B2" s="561" t="s">
        <v>1411</v>
      </c>
      <c r="D2" s="562"/>
    </row>
    <row r="3" spans="2:8" s="105" customFormat="1" x14ac:dyDescent="0.3">
      <c r="B3" s="1" t="str">
        <f>Stichtag &amp; Einheit_Mio</f>
        <v>31.12.2023 - in Mio. €</v>
      </c>
    </row>
    <row r="4" spans="2:8" s="105" customFormat="1" x14ac:dyDescent="0.3">
      <c r="B4" s="4"/>
    </row>
    <row r="5" spans="2:8" x14ac:dyDescent="0.3">
      <c r="B5" s="1066" t="s">
        <v>1412</v>
      </c>
      <c r="C5" s="1066"/>
      <c r="D5" s="563" t="s">
        <v>153</v>
      </c>
      <c r="E5" s="563" t="s">
        <v>154</v>
      </c>
      <c r="F5" s="563" t="s">
        <v>155</v>
      </c>
      <c r="G5" s="563" t="s">
        <v>191</v>
      </c>
      <c r="H5" s="564" t="s">
        <v>192</v>
      </c>
    </row>
    <row r="6" spans="2:8" x14ac:dyDescent="0.3">
      <c r="B6" s="1066"/>
      <c r="C6" s="1066"/>
      <c r="D6" s="1068" t="s">
        <v>1413</v>
      </c>
      <c r="E6" s="1068"/>
      <c r="F6" s="1068"/>
      <c r="G6" s="961" t="s">
        <v>656</v>
      </c>
      <c r="H6" s="961" t="s">
        <v>1414</v>
      </c>
    </row>
    <row r="7" spans="2:8" x14ac:dyDescent="0.3">
      <c r="B7" s="1067"/>
      <c r="C7" s="1067"/>
      <c r="D7" s="565">
        <v>2020</v>
      </c>
      <c r="E7" s="565">
        <v>2021</v>
      </c>
      <c r="F7" s="565">
        <v>2022</v>
      </c>
      <c r="G7" s="981"/>
      <c r="H7" s="981"/>
    </row>
    <row r="8" spans="2:8" ht="33" x14ac:dyDescent="0.3">
      <c r="B8" s="566">
        <v>1</v>
      </c>
      <c r="C8" s="567" t="s">
        <v>1415</v>
      </c>
      <c r="D8" s="568"/>
      <c r="E8" s="568"/>
      <c r="F8" s="568"/>
      <c r="G8" s="568"/>
      <c r="H8" s="568"/>
    </row>
    <row r="9" spans="2:8" ht="33" x14ac:dyDescent="0.3">
      <c r="B9" s="569">
        <v>2</v>
      </c>
      <c r="C9" s="570" t="s">
        <v>1416</v>
      </c>
      <c r="D9" s="183">
        <v>65</v>
      </c>
      <c r="E9" s="183">
        <v>71</v>
      </c>
      <c r="F9" s="183">
        <v>94</v>
      </c>
      <c r="G9" s="183">
        <v>77</v>
      </c>
      <c r="H9" s="183">
        <v>960</v>
      </c>
    </row>
    <row r="10" spans="2:8" x14ac:dyDescent="0.3">
      <c r="B10" s="569">
        <v>3</v>
      </c>
      <c r="C10" s="571" t="s">
        <v>1417</v>
      </c>
      <c r="D10" s="183">
        <v>465</v>
      </c>
      <c r="E10" s="183">
        <v>492</v>
      </c>
      <c r="F10" s="183">
        <v>657</v>
      </c>
      <c r="G10" s="572"/>
      <c r="H10" s="573"/>
    </row>
    <row r="11" spans="2:8" x14ac:dyDescent="0.3">
      <c r="B11" s="569">
        <v>4</v>
      </c>
      <c r="C11" s="571" t="s">
        <v>1418</v>
      </c>
      <c r="D11" s="183"/>
      <c r="E11" s="183"/>
      <c r="F11" s="183"/>
      <c r="G11" s="572"/>
      <c r="H11" s="574"/>
    </row>
    <row r="12" spans="2:8" ht="33" x14ac:dyDescent="0.3">
      <c r="B12" s="575">
        <v>5</v>
      </c>
      <c r="C12" s="576" t="s">
        <v>1419</v>
      </c>
      <c r="D12" s="460"/>
      <c r="E12" s="460"/>
      <c r="F12" s="460"/>
      <c r="G12" s="460"/>
      <c r="H12" s="460"/>
    </row>
  </sheetData>
  <mergeCells count="4">
    <mergeCell ref="B5:C7"/>
    <mergeCell ref="D6:F6"/>
    <mergeCell ref="G6:G7"/>
    <mergeCell ref="H6:H7"/>
  </mergeCells>
  <pageMargins left="0.7" right="0.7" top="0.75" bottom="0.75" header="0.3" footer="0.3"/>
  <pageSetup paperSize="9" scale="73" orientation="landscape" verticalDpi="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728B9-0184-498E-8E83-E59A17567C09}">
  <sheetPr codeName="Tabelle46">
    <tabColor rgb="FFB1D7CD"/>
    <pageSetUpPr fitToPage="1"/>
  </sheetPr>
  <dimension ref="A2:J29"/>
  <sheetViews>
    <sheetView showGridLines="0" zoomScaleNormal="100" workbookViewId="0">
      <selection activeCell="H30" sqref="H30"/>
    </sheetView>
  </sheetViews>
  <sheetFormatPr baseColWidth="10" defaultColWidth="9.140625" defaultRowHeight="16.5" x14ac:dyDescent="0.3"/>
  <cols>
    <col min="1" max="1" width="9.140625" style="106"/>
    <col min="2" max="2" width="9.5703125" style="106" customWidth="1"/>
    <col min="3" max="3" width="13.85546875" style="106" customWidth="1"/>
    <col min="4" max="4" width="43.140625" style="106" bestFit="1" customWidth="1"/>
    <col min="5" max="5" width="20.140625" style="106" customWidth="1"/>
    <col min="6" max="7" width="22" style="106" customWidth="1"/>
    <col min="8" max="8" width="22.5703125" style="106" customWidth="1"/>
    <col min="9" max="9" width="9.140625" style="106"/>
    <col min="10" max="10" width="10.85546875" style="106" bestFit="1" customWidth="1"/>
    <col min="11" max="16384" width="9.140625" style="106"/>
  </cols>
  <sheetData>
    <row r="2" spans="1:8" x14ac:dyDescent="0.3">
      <c r="B2" s="192" t="s">
        <v>1420</v>
      </c>
    </row>
    <row r="3" spans="1:8" x14ac:dyDescent="0.3">
      <c r="B3" s="1" t="s">
        <v>1421</v>
      </c>
      <c r="C3" s="192"/>
    </row>
    <row r="5" spans="1:8" x14ac:dyDescent="0.3">
      <c r="E5" s="138" t="s">
        <v>153</v>
      </c>
      <c r="F5" s="138" t="s">
        <v>154</v>
      </c>
      <c r="G5" s="138" t="s">
        <v>155</v>
      </c>
      <c r="H5" s="138" t="s">
        <v>191</v>
      </c>
    </row>
    <row r="6" spans="1:8" ht="33" x14ac:dyDescent="0.3">
      <c r="B6" s="511"/>
      <c r="C6" s="1069"/>
      <c r="D6" s="1069"/>
      <c r="E6" s="137" t="s">
        <v>1422</v>
      </c>
      <c r="F6" s="137" t="s">
        <v>1423</v>
      </c>
      <c r="G6" s="137" t="s">
        <v>1424</v>
      </c>
      <c r="H6" s="137" t="s">
        <v>1425</v>
      </c>
    </row>
    <row r="7" spans="1:8" x14ac:dyDescent="0.3">
      <c r="A7" s="36"/>
      <c r="B7" s="386">
        <v>1</v>
      </c>
      <c r="C7" s="1070" t="s">
        <v>1426</v>
      </c>
      <c r="D7" s="583" t="s">
        <v>1427</v>
      </c>
      <c r="E7" s="584">
        <v>9</v>
      </c>
      <c r="F7" s="584">
        <v>6</v>
      </c>
      <c r="G7" s="585">
        <v>30</v>
      </c>
      <c r="H7" s="585">
        <v>64</v>
      </c>
    </row>
    <row r="8" spans="1:8" x14ac:dyDescent="0.3">
      <c r="B8" s="388">
        <v>2</v>
      </c>
      <c r="C8" s="1071"/>
      <c r="D8" s="586" t="s">
        <v>1428</v>
      </c>
      <c r="E8" s="835">
        <v>1195458.3400000001</v>
      </c>
      <c r="F8" s="835">
        <v>5490191.8700000001</v>
      </c>
      <c r="G8" s="835">
        <v>6200401.1500000004</v>
      </c>
      <c r="H8" s="835">
        <v>7567787.6500000004</v>
      </c>
    </row>
    <row r="9" spans="1:8" x14ac:dyDescent="0.3">
      <c r="B9" s="388">
        <v>3</v>
      </c>
      <c r="C9" s="1071"/>
      <c r="D9" s="539" t="s">
        <v>1429</v>
      </c>
      <c r="E9" s="835">
        <v>1195458.3400000001</v>
      </c>
      <c r="F9" s="835">
        <v>5454471.1100000003</v>
      </c>
      <c r="G9" s="835">
        <v>5839143.8399999999</v>
      </c>
      <c r="H9" s="835">
        <v>7178797.5999999996</v>
      </c>
    </row>
    <row r="10" spans="1:8" x14ac:dyDescent="0.3">
      <c r="B10" s="388">
        <v>4</v>
      </c>
      <c r="C10" s="1071"/>
      <c r="D10" s="539" t="s">
        <v>1430</v>
      </c>
      <c r="E10" s="588"/>
      <c r="F10" s="588"/>
      <c r="G10" s="588"/>
      <c r="H10" s="588"/>
    </row>
    <row r="11" spans="1:8" x14ac:dyDescent="0.3">
      <c r="B11" s="388" t="s">
        <v>1431</v>
      </c>
      <c r="C11" s="1071"/>
      <c r="D11" s="546" t="s">
        <v>1432</v>
      </c>
      <c r="E11" s="183"/>
      <c r="F11" s="183"/>
      <c r="G11" s="183"/>
      <c r="H11" s="183"/>
    </row>
    <row r="12" spans="1:8" ht="33" x14ac:dyDescent="0.3">
      <c r="B12" s="388">
        <v>5</v>
      </c>
      <c r="C12" s="1071"/>
      <c r="D12" s="546" t="s">
        <v>1433</v>
      </c>
      <c r="E12" s="183"/>
      <c r="F12" s="183"/>
      <c r="G12" s="183"/>
      <c r="H12" s="183"/>
    </row>
    <row r="13" spans="1:8" x14ac:dyDescent="0.3">
      <c r="B13" s="388" t="s">
        <v>1434</v>
      </c>
      <c r="C13" s="1071"/>
      <c r="D13" s="539" t="s">
        <v>1435</v>
      </c>
      <c r="E13" s="183"/>
      <c r="F13" s="183"/>
      <c r="G13" s="183"/>
      <c r="H13" s="183"/>
    </row>
    <row r="14" spans="1:8" x14ac:dyDescent="0.3">
      <c r="B14" s="388">
        <v>6</v>
      </c>
      <c r="C14" s="1071"/>
      <c r="D14" s="539" t="s">
        <v>1430</v>
      </c>
      <c r="E14" s="588"/>
      <c r="F14" s="588"/>
      <c r="G14" s="588"/>
      <c r="H14" s="588"/>
    </row>
    <row r="15" spans="1:8" x14ac:dyDescent="0.3">
      <c r="B15" s="388">
        <v>7</v>
      </c>
      <c r="C15" s="1071"/>
      <c r="D15" s="539" t="s">
        <v>1436</v>
      </c>
      <c r="E15" s="183"/>
      <c r="F15" s="835">
        <v>35720.76</v>
      </c>
      <c r="G15" s="835">
        <v>361257.31</v>
      </c>
      <c r="H15" s="183">
        <v>388990.05</v>
      </c>
    </row>
    <row r="16" spans="1:8" x14ac:dyDescent="0.3">
      <c r="B16" s="387">
        <v>8</v>
      </c>
      <c r="C16" s="1072"/>
      <c r="D16" s="544" t="s">
        <v>1430</v>
      </c>
      <c r="E16" s="590"/>
      <c r="F16" s="590"/>
      <c r="G16" s="590"/>
      <c r="H16" s="590"/>
    </row>
    <row r="17" spans="2:10" x14ac:dyDescent="0.3">
      <c r="B17" s="386">
        <v>9</v>
      </c>
      <c r="C17" s="1070" t="s">
        <v>1437</v>
      </c>
      <c r="D17" s="583" t="s">
        <v>1427</v>
      </c>
      <c r="E17" s="836"/>
      <c r="F17" s="584">
        <v>6</v>
      </c>
      <c r="G17" s="585">
        <v>30</v>
      </c>
      <c r="H17" s="585">
        <v>64</v>
      </c>
    </row>
    <row r="18" spans="2:10" x14ac:dyDescent="0.3">
      <c r="B18" s="388">
        <v>10</v>
      </c>
      <c r="C18" s="1071"/>
      <c r="D18" s="586" t="s">
        <v>1438</v>
      </c>
      <c r="E18" s="183"/>
      <c r="F18" s="835">
        <v>4788424</v>
      </c>
      <c r="G18" s="835">
        <v>2940530.53</v>
      </c>
      <c r="H18" s="835">
        <v>1591959.46</v>
      </c>
    </row>
    <row r="19" spans="2:10" x14ac:dyDescent="0.3">
      <c r="B19" s="388">
        <v>11</v>
      </c>
      <c r="C19" s="1071"/>
      <c r="D19" s="539" t="s">
        <v>1429</v>
      </c>
      <c r="E19" s="183"/>
      <c r="F19" s="835">
        <v>2394212</v>
      </c>
      <c r="G19" s="835">
        <v>1769180.53</v>
      </c>
      <c r="H19" s="835">
        <v>1384178.09</v>
      </c>
    </row>
    <row r="20" spans="2:10" x14ac:dyDescent="0.3">
      <c r="B20" s="388">
        <v>12</v>
      </c>
      <c r="C20" s="1071"/>
      <c r="D20" s="587" t="s">
        <v>1439</v>
      </c>
      <c r="E20" s="183"/>
      <c r="F20" s="835">
        <v>1436527.2</v>
      </c>
      <c r="G20" s="835">
        <v>702810</v>
      </c>
      <c r="H20" s="183">
        <v>100592.55</v>
      </c>
    </row>
    <row r="21" spans="2:10" x14ac:dyDescent="0.3">
      <c r="B21" s="388" t="s">
        <v>1440</v>
      </c>
      <c r="C21" s="1071"/>
      <c r="D21" s="546" t="s">
        <v>1432</v>
      </c>
      <c r="E21" s="183"/>
      <c r="F21" s="183"/>
      <c r="G21" s="183"/>
      <c r="H21" s="183"/>
    </row>
    <row r="22" spans="2:10" x14ac:dyDescent="0.3">
      <c r="B22" s="388" t="s">
        <v>1441</v>
      </c>
      <c r="C22" s="1071"/>
      <c r="D22" s="587" t="s">
        <v>1439</v>
      </c>
      <c r="E22" s="183"/>
      <c r="F22" s="183"/>
      <c r="G22" s="183"/>
      <c r="H22" s="183"/>
    </row>
    <row r="23" spans="2:10" ht="33" x14ac:dyDescent="0.3">
      <c r="B23" s="388" t="s">
        <v>1442</v>
      </c>
      <c r="C23" s="1071"/>
      <c r="D23" s="546" t="s">
        <v>1433</v>
      </c>
      <c r="E23" s="183"/>
      <c r="F23" s="183">
        <v>2394212</v>
      </c>
      <c r="G23" s="183">
        <v>1171350</v>
      </c>
      <c r="H23" s="183">
        <v>207781.38</v>
      </c>
    </row>
    <row r="24" spans="2:10" x14ac:dyDescent="0.3">
      <c r="B24" s="388" t="s">
        <v>1443</v>
      </c>
      <c r="C24" s="1071"/>
      <c r="D24" s="587" t="s">
        <v>1439</v>
      </c>
      <c r="E24" s="183"/>
      <c r="F24" s="183">
        <v>1436527.2</v>
      </c>
      <c r="G24" s="183">
        <v>702810</v>
      </c>
      <c r="H24" s="183">
        <v>100592.55</v>
      </c>
    </row>
    <row r="25" spans="2:10" x14ac:dyDescent="0.3">
      <c r="B25" s="388" t="s">
        <v>1444</v>
      </c>
      <c r="C25" s="1071"/>
      <c r="D25" s="539" t="s">
        <v>1435</v>
      </c>
      <c r="E25" s="183"/>
      <c r="F25" s="183"/>
      <c r="G25" s="183"/>
      <c r="H25" s="183"/>
    </row>
    <row r="26" spans="2:10" x14ac:dyDescent="0.3">
      <c r="B26" s="388" t="s">
        <v>1445</v>
      </c>
      <c r="C26" s="1071"/>
      <c r="D26" s="587" t="s">
        <v>1439</v>
      </c>
      <c r="E26" s="183"/>
      <c r="F26" s="183"/>
      <c r="G26" s="183"/>
      <c r="H26" s="183"/>
    </row>
    <row r="27" spans="2:10" x14ac:dyDescent="0.3">
      <c r="B27" s="388">
        <v>15</v>
      </c>
      <c r="C27" s="1071"/>
      <c r="D27" s="539" t="s">
        <v>1436</v>
      </c>
      <c r="E27" s="183"/>
      <c r="F27" s="183"/>
      <c r="G27" s="183"/>
      <c r="H27" s="183"/>
    </row>
    <row r="28" spans="2:10" x14ac:dyDescent="0.3">
      <c r="B28" s="387">
        <v>16</v>
      </c>
      <c r="C28" s="1072"/>
      <c r="D28" s="589" t="s">
        <v>1439</v>
      </c>
      <c r="E28" s="187"/>
      <c r="F28" s="187"/>
      <c r="G28" s="187"/>
      <c r="H28" s="187"/>
    </row>
    <row r="29" spans="2:10" x14ac:dyDescent="0.3">
      <c r="B29" s="138">
        <v>17</v>
      </c>
      <c r="C29" s="1073" t="s">
        <v>1446</v>
      </c>
      <c r="D29" s="1073"/>
      <c r="E29" s="837">
        <v>1195458.3400000001</v>
      </c>
      <c r="F29" s="837">
        <v>10278615.869999999</v>
      </c>
      <c r="G29" s="837">
        <v>9140931.6799999997</v>
      </c>
      <c r="H29" s="837">
        <v>9159747.1099999994</v>
      </c>
      <c r="J29" s="582"/>
    </row>
  </sheetData>
  <mergeCells count="4">
    <mergeCell ref="C6:D6"/>
    <mergeCell ref="C7:C16"/>
    <mergeCell ref="C17:C28"/>
    <mergeCell ref="C29:D29"/>
  </mergeCells>
  <pageMargins left="0.70866141732283472" right="0.70866141732283472" top="0.74803149606299213" bottom="0.74803149606299213" header="0.31496062992125984" footer="0.31496062992125984"/>
  <pageSetup paperSize="9" scale="80" fitToHeight="0" orientation="landscape" cellComments="asDisplayed"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5">
    <tabColor rgb="FFB1D7CD"/>
    <pageSetUpPr fitToPage="1"/>
  </sheetPr>
  <dimension ref="B2:J54"/>
  <sheetViews>
    <sheetView showGridLines="0" topLeftCell="A36" zoomScaleNormal="100" workbookViewId="0">
      <selection activeCell="F51" sqref="F51"/>
    </sheetView>
  </sheetViews>
  <sheetFormatPr baseColWidth="10" defaultColWidth="9.140625" defaultRowHeight="16.5" x14ac:dyDescent="0.3"/>
  <cols>
    <col min="1" max="1" width="5.7109375" style="4" customWidth="1"/>
    <col min="2" max="2" width="8.42578125" style="4" customWidth="1"/>
    <col min="3" max="3" width="59.85546875" style="4" customWidth="1"/>
    <col min="4" max="4" width="20.42578125" style="4" customWidth="1"/>
    <col min="5" max="8" width="21.28515625" style="4" customWidth="1"/>
    <col min="9" max="16384" width="9.140625" style="4"/>
  </cols>
  <sheetData>
    <row r="2" spans="2:8" x14ac:dyDescent="0.3">
      <c r="B2" s="5" t="s">
        <v>190</v>
      </c>
    </row>
    <row r="3" spans="2:8" x14ac:dyDescent="0.3">
      <c r="B3" s="4" t="str">
        <f>Stichtag &amp; Einheit_Mio</f>
        <v>31.12.2023 - in Mio. €</v>
      </c>
    </row>
    <row r="5" spans="2:8" x14ac:dyDescent="0.3">
      <c r="B5" s="30"/>
      <c r="C5" s="31"/>
      <c r="D5" s="16" t="s">
        <v>153</v>
      </c>
      <c r="E5" s="16" t="s">
        <v>154</v>
      </c>
      <c r="F5" s="16" t="s">
        <v>155</v>
      </c>
      <c r="G5" s="16" t="s">
        <v>191</v>
      </c>
      <c r="H5" s="16" t="s">
        <v>192</v>
      </c>
    </row>
    <row r="6" spans="2:8" x14ac:dyDescent="0.3">
      <c r="B6" s="672"/>
      <c r="C6" s="672"/>
      <c r="D6" s="673" t="str">
        <f>Stichtag</f>
        <v>31.12.2023</v>
      </c>
      <c r="E6" s="673" t="s">
        <v>193</v>
      </c>
      <c r="F6" s="673">
        <v>45107</v>
      </c>
      <c r="G6" s="673" t="s">
        <v>193</v>
      </c>
      <c r="H6" s="673">
        <v>44926</v>
      </c>
    </row>
    <row r="7" spans="2:8" x14ac:dyDescent="0.3">
      <c r="B7" s="39"/>
      <c r="C7" s="40" t="s">
        <v>194</v>
      </c>
      <c r="D7" s="40"/>
      <c r="E7" s="40"/>
      <c r="F7" s="40"/>
      <c r="G7" s="40"/>
      <c r="H7" s="40"/>
    </row>
    <row r="8" spans="2:8" x14ac:dyDescent="0.3">
      <c r="B8" s="42">
        <v>1</v>
      </c>
      <c r="C8" s="43" t="s">
        <v>195</v>
      </c>
      <c r="D8" s="44">
        <v>1433</v>
      </c>
      <c r="E8" s="758"/>
      <c r="F8" s="44">
        <v>1352</v>
      </c>
      <c r="G8" s="758"/>
      <c r="H8" s="44">
        <v>1275</v>
      </c>
    </row>
    <row r="9" spans="2:8" x14ac:dyDescent="0.3">
      <c r="B9" s="21">
        <v>2</v>
      </c>
      <c r="C9" s="26" t="s">
        <v>196</v>
      </c>
      <c r="D9" s="23">
        <v>1534</v>
      </c>
      <c r="E9" s="90"/>
      <c r="F9" s="23">
        <v>1453</v>
      </c>
      <c r="G9" s="90"/>
      <c r="H9" s="23">
        <v>1416</v>
      </c>
    </row>
    <row r="10" spans="2:8" x14ac:dyDescent="0.3">
      <c r="B10" s="24">
        <v>3</v>
      </c>
      <c r="C10" s="27" t="s">
        <v>197</v>
      </c>
      <c r="D10" s="25">
        <v>1652</v>
      </c>
      <c r="E10" s="759"/>
      <c r="F10" s="25">
        <v>1584</v>
      </c>
      <c r="G10" s="759"/>
      <c r="H10" s="25">
        <v>1557</v>
      </c>
    </row>
    <row r="11" spans="2:8" x14ac:dyDescent="0.3">
      <c r="B11" s="41"/>
      <c r="C11" s="33" t="s">
        <v>198</v>
      </c>
      <c r="D11" s="33"/>
      <c r="E11" s="33"/>
      <c r="F11" s="33"/>
      <c r="G11" s="33"/>
      <c r="H11" s="33"/>
    </row>
    <row r="12" spans="2:8" x14ac:dyDescent="0.3">
      <c r="B12" s="385">
        <v>4</v>
      </c>
      <c r="C12" s="384" t="s">
        <v>199</v>
      </c>
      <c r="D12" s="689">
        <v>9975</v>
      </c>
      <c r="E12" s="760"/>
      <c r="F12" s="689">
        <v>9391</v>
      </c>
      <c r="G12" s="760"/>
      <c r="H12" s="689">
        <v>9363</v>
      </c>
    </row>
    <row r="13" spans="2:8" x14ac:dyDescent="0.3">
      <c r="B13" s="41"/>
      <c r="C13" s="33" t="s">
        <v>200</v>
      </c>
      <c r="D13" s="33"/>
      <c r="E13" s="33"/>
      <c r="F13" s="33"/>
      <c r="G13" s="33"/>
      <c r="H13" s="33"/>
    </row>
    <row r="14" spans="2:8" x14ac:dyDescent="0.3">
      <c r="B14" s="42">
        <v>5</v>
      </c>
      <c r="C14" s="43" t="s">
        <v>201</v>
      </c>
      <c r="D14" s="47">
        <v>0.14360000000000001</v>
      </c>
      <c r="E14" s="761"/>
      <c r="F14" s="47">
        <v>0.14399999999999999</v>
      </c>
      <c r="G14" s="761"/>
      <c r="H14" s="47">
        <v>0.13619999999999999</v>
      </c>
    </row>
    <row r="15" spans="2:8" x14ac:dyDescent="0.3">
      <c r="B15" s="21">
        <v>6</v>
      </c>
      <c r="C15" s="26" t="s">
        <v>202</v>
      </c>
      <c r="D15" s="48">
        <v>0.15379999999999999</v>
      </c>
      <c r="E15" s="762"/>
      <c r="F15" s="48">
        <v>0.15479999999999999</v>
      </c>
      <c r="G15" s="762"/>
      <c r="H15" s="48">
        <v>0.15129999999999999</v>
      </c>
    </row>
    <row r="16" spans="2:8" x14ac:dyDescent="0.3">
      <c r="B16" s="24">
        <v>7</v>
      </c>
      <c r="C16" s="27" t="s">
        <v>203</v>
      </c>
      <c r="D16" s="690">
        <v>0.1656</v>
      </c>
      <c r="E16" s="763"/>
      <c r="F16" s="690">
        <v>0.16869999999999999</v>
      </c>
      <c r="G16" s="763"/>
      <c r="H16" s="690">
        <v>0.1663</v>
      </c>
    </row>
    <row r="17" spans="2:8" x14ac:dyDescent="0.3">
      <c r="B17" s="41"/>
      <c r="C17" s="944" t="s">
        <v>204</v>
      </c>
      <c r="D17" s="944"/>
      <c r="E17" s="944"/>
      <c r="F17" s="944"/>
      <c r="G17" s="944"/>
      <c r="H17" s="944"/>
    </row>
    <row r="18" spans="2:8" ht="33" x14ac:dyDescent="0.3">
      <c r="B18" s="42" t="s">
        <v>205</v>
      </c>
      <c r="C18" s="49" t="s">
        <v>206</v>
      </c>
      <c r="D18" s="47">
        <v>0.01</v>
      </c>
      <c r="E18" s="761"/>
      <c r="F18" s="47">
        <v>0.01</v>
      </c>
      <c r="G18" s="761"/>
      <c r="H18" s="47">
        <v>0.01</v>
      </c>
    </row>
    <row r="19" spans="2:8" x14ac:dyDescent="0.3">
      <c r="B19" s="21" t="s">
        <v>207</v>
      </c>
      <c r="C19" s="50" t="s">
        <v>208</v>
      </c>
      <c r="D19" s="48">
        <v>5.5999999999999999E-3</v>
      </c>
      <c r="E19" s="762"/>
      <c r="F19" s="48">
        <v>5.5999999999999999E-3</v>
      </c>
      <c r="G19" s="762"/>
      <c r="H19" s="48">
        <v>5.5999999999999999E-3</v>
      </c>
    </row>
    <row r="20" spans="2:8" x14ac:dyDescent="0.3">
      <c r="B20" s="21" t="s">
        <v>209</v>
      </c>
      <c r="C20" s="50" t="s">
        <v>210</v>
      </c>
      <c r="D20" s="48">
        <v>7.4999999999999997E-3</v>
      </c>
      <c r="E20" s="762"/>
      <c r="F20" s="48">
        <v>7.4999999999999997E-3</v>
      </c>
      <c r="G20" s="762"/>
      <c r="H20" s="48">
        <v>7.4999999999999997E-3</v>
      </c>
    </row>
    <row r="21" spans="2:8" x14ac:dyDescent="0.3">
      <c r="B21" s="24" t="s">
        <v>211</v>
      </c>
      <c r="C21" s="491" t="s">
        <v>212</v>
      </c>
      <c r="D21" s="690">
        <v>0.09</v>
      </c>
      <c r="E21" s="763"/>
      <c r="F21" s="690">
        <v>0.09</v>
      </c>
      <c r="G21" s="763"/>
      <c r="H21" s="690">
        <v>0.09</v>
      </c>
    </row>
    <row r="22" spans="2:8" x14ac:dyDescent="0.3">
      <c r="B22" s="41"/>
      <c r="C22" s="944" t="s">
        <v>213</v>
      </c>
      <c r="D22" s="944"/>
      <c r="E22" s="944"/>
      <c r="F22" s="944"/>
      <c r="G22" s="944"/>
      <c r="H22" s="944"/>
    </row>
    <row r="23" spans="2:8" x14ac:dyDescent="0.3">
      <c r="B23" s="42">
        <v>8</v>
      </c>
      <c r="C23" s="43" t="s">
        <v>214</v>
      </c>
      <c r="D23" s="47">
        <v>2.5000000000000001E-2</v>
      </c>
      <c r="E23" s="761"/>
      <c r="F23" s="47">
        <v>2.5000000000000001E-2</v>
      </c>
      <c r="G23" s="761"/>
      <c r="H23" s="47">
        <v>2.5000000000000001E-2</v>
      </c>
    </row>
    <row r="24" spans="2:8" ht="33" x14ac:dyDescent="0.3">
      <c r="B24" s="21" t="s">
        <v>165</v>
      </c>
      <c r="C24" s="26" t="s">
        <v>215</v>
      </c>
      <c r="D24" s="23">
        <v>0</v>
      </c>
      <c r="E24" s="90"/>
      <c r="F24" s="23">
        <v>0</v>
      </c>
      <c r="G24" s="90"/>
      <c r="H24" s="23">
        <v>0</v>
      </c>
    </row>
    <row r="25" spans="2:8" x14ac:dyDescent="0.3">
      <c r="B25" s="21">
        <v>9</v>
      </c>
      <c r="C25" s="26" t="s">
        <v>216</v>
      </c>
      <c r="D25" s="48">
        <v>7.3000000000000001E-3</v>
      </c>
      <c r="E25" s="762"/>
      <c r="F25" s="48">
        <v>6.7999999999999996E-3</v>
      </c>
      <c r="G25" s="762"/>
      <c r="H25" s="48">
        <v>5.0000000000000001E-4</v>
      </c>
    </row>
    <row r="26" spans="2:8" x14ac:dyDescent="0.3">
      <c r="B26" s="21" t="s">
        <v>217</v>
      </c>
      <c r="C26" s="26" t="s">
        <v>218</v>
      </c>
      <c r="D26" s="48">
        <v>1.6999999999999999E-3</v>
      </c>
      <c r="E26" s="762"/>
      <c r="F26" s="48">
        <v>1.5E-3</v>
      </c>
      <c r="G26" s="762"/>
      <c r="H26" s="23">
        <v>0</v>
      </c>
    </row>
    <row r="27" spans="2:8" x14ac:dyDescent="0.3">
      <c r="B27" s="21">
        <v>10</v>
      </c>
      <c r="C27" s="26" t="s">
        <v>219</v>
      </c>
      <c r="D27" s="23">
        <v>0</v>
      </c>
      <c r="E27" s="90"/>
      <c r="F27" s="23">
        <v>0</v>
      </c>
      <c r="G27" s="90"/>
      <c r="H27" s="23">
        <v>0</v>
      </c>
    </row>
    <row r="28" spans="2:8" x14ac:dyDescent="0.3">
      <c r="B28" s="21" t="s">
        <v>220</v>
      </c>
      <c r="C28" s="52" t="s">
        <v>221</v>
      </c>
      <c r="D28" s="23">
        <v>0</v>
      </c>
      <c r="E28" s="762"/>
      <c r="F28" s="23">
        <v>0</v>
      </c>
      <c r="G28" s="762"/>
      <c r="H28" s="23">
        <v>0</v>
      </c>
    </row>
    <row r="29" spans="2:8" x14ac:dyDescent="0.3">
      <c r="B29" s="21">
        <v>11</v>
      </c>
      <c r="C29" s="26" t="s">
        <v>222</v>
      </c>
      <c r="D29" s="48">
        <v>3.4000000000000002E-2</v>
      </c>
      <c r="E29" s="762"/>
      <c r="F29" s="48">
        <v>3.3300000000000003E-2</v>
      </c>
      <c r="G29" s="762"/>
      <c r="H29" s="48">
        <v>2.5499999999999998E-2</v>
      </c>
    </row>
    <row r="30" spans="2:8" x14ac:dyDescent="0.3">
      <c r="B30" s="21" t="s">
        <v>223</v>
      </c>
      <c r="C30" s="26" t="s">
        <v>224</v>
      </c>
      <c r="D30" s="53">
        <v>0.124</v>
      </c>
      <c r="E30" s="762"/>
      <c r="F30" s="53">
        <v>0.12330000000000001</v>
      </c>
      <c r="G30" s="762"/>
      <c r="H30" s="53">
        <v>0.11550000000000001</v>
      </c>
    </row>
    <row r="31" spans="2:8" ht="33" x14ac:dyDescent="0.3">
      <c r="B31" s="24">
        <v>12</v>
      </c>
      <c r="C31" s="27" t="s">
        <v>225</v>
      </c>
      <c r="D31" s="691">
        <v>7.5600000000000001E-2</v>
      </c>
      <c r="E31" s="763"/>
      <c r="F31" s="691">
        <v>7.8700000000000006E-2</v>
      </c>
      <c r="G31" s="763"/>
      <c r="H31" s="691">
        <v>7.6300000000000007E-2</v>
      </c>
    </row>
    <row r="32" spans="2:8" x14ac:dyDescent="0.3">
      <c r="B32" s="38"/>
      <c r="C32" s="32" t="s">
        <v>226</v>
      </c>
      <c r="D32" s="32"/>
      <c r="E32" s="32"/>
      <c r="F32" s="32"/>
      <c r="G32" s="32"/>
      <c r="H32" s="32"/>
    </row>
    <row r="33" spans="2:8" x14ac:dyDescent="0.3">
      <c r="B33" s="42">
        <v>13</v>
      </c>
      <c r="C33" s="54" t="s">
        <v>227</v>
      </c>
      <c r="D33" s="44">
        <v>27797</v>
      </c>
      <c r="E33" s="764"/>
      <c r="F33" s="55">
        <v>27431</v>
      </c>
      <c r="G33" s="764"/>
      <c r="H33" s="44">
        <v>26617</v>
      </c>
    </row>
    <row r="34" spans="2:8" x14ac:dyDescent="0.3">
      <c r="B34" s="24">
        <v>14</v>
      </c>
      <c r="C34" s="692" t="s">
        <v>228</v>
      </c>
      <c r="D34" s="690">
        <v>5.5199999999999999E-2</v>
      </c>
      <c r="E34" s="763"/>
      <c r="F34" s="690">
        <v>5.2999999999999999E-2</v>
      </c>
      <c r="G34" s="763"/>
      <c r="H34" s="690">
        <v>5.3199999999999997E-2</v>
      </c>
    </row>
    <row r="35" spans="2:8" x14ac:dyDescent="0.3">
      <c r="B35" s="38"/>
      <c r="C35" s="944" t="s">
        <v>229</v>
      </c>
      <c r="D35" s="944"/>
      <c r="E35" s="944"/>
      <c r="F35" s="944"/>
      <c r="G35" s="944"/>
      <c r="H35" s="944"/>
    </row>
    <row r="36" spans="2:8" s="36" customFormat="1" ht="33" x14ac:dyDescent="0.3">
      <c r="B36" s="42" t="s">
        <v>230</v>
      </c>
      <c r="C36" s="49" t="s">
        <v>231</v>
      </c>
      <c r="D36" s="44">
        <v>0</v>
      </c>
      <c r="E36" s="758"/>
      <c r="F36" s="44">
        <v>0</v>
      </c>
      <c r="G36" s="758"/>
      <c r="H36" s="44">
        <v>0</v>
      </c>
    </row>
    <row r="37" spans="2:8" s="36" customFormat="1" x14ac:dyDescent="0.3">
      <c r="B37" s="21" t="s">
        <v>232</v>
      </c>
      <c r="C37" s="50" t="s">
        <v>208</v>
      </c>
      <c r="D37" s="23">
        <v>0</v>
      </c>
      <c r="E37" s="90"/>
      <c r="F37" s="23">
        <v>0</v>
      </c>
      <c r="G37" s="90"/>
      <c r="H37" s="23">
        <v>0</v>
      </c>
    </row>
    <row r="38" spans="2:8" s="36" customFormat="1" x14ac:dyDescent="0.3">
      <c r="B38" s="24" t="s">
        <v>233</v>
      </c>
      <c r="C38" s="491" t="s">
        <v>234</v>
      </c>
      <c r="D38" s="690">
        <v>0.03</v>
      </c>
      <c r="E38" s="759"/>
      <c r="F38" s="690">
        <v>0.03</v>
      </c>
      <c r="G38" s="759"/>
      <c r="H38" s="690">
        <v>0.03</v>
      </c>
    </row>
    <row r="39" spans="2:8" s="36" customFormat="1" x14ac:dyDescent="0.3">
      <c r="B39" s="38"/>
      <c r="C39" s="944" t="s">
        <v>235</v>
      </c>
      <c r="D39" s="944"/>
      <c r="E39" s="944"/>
      <c r="F39" s="944"/>
      <c r="G39" s="944"/>
      <c r="H39" s="944"/>
    </row>
    <row r="40" spans="2:8" s="36" customFormat="1" x14ac:dyDescent="0.3">
      <c r="B40" s="42" t="s">
        <v>236</v>
      </c>
      <c r="C40" s="49" t="s">
        <v>237</v>
      </c>
      <c r="D40" s="44">
        <v>0</v>
      </c>
      <c r="E40" s="758"/>
      <c r="F40" s="44">
        <v>0</v>
      </c>
      <c r="G40" s="758"/>
      <c r="H40" s="44">
        <v>0</v>
      </c>
    </row>
    <row r="41" spans="2:8" s="36" customFormat="1" x14ac:dyDescent="0.3">
      <c r="B41" s="24" t="s">
        <v>238</v>
      </c>
      <c r="C41" s="491" t="s">
        <v>239</v>
      </c>
      <c r="D41" s="690">
        <v>0.03</v>
      </c>
      <c r="E41" s="763"/>
      <c r="F41" s="690">
        <v>0.03</v>
      </c>
      <c r="G41" s="759"/>
      <c r="H41" s="690">
        <v>0.03</v>
      </c>
    </row>
    <row r="42" spans="2:8" x14ac:dyDescent="0.3">
      <c r="B42" s="765"/>
      <c r="C42" s="766" t="s">
        <v>240</v>
      </c>
      <c r="D42" s="766"/>
      <c r="E42" s="766"/>
      <c r="F42" s="766"/>
      <c r="G42" s="766"/>
      <c r="H42" s="766"/>
    </row>
    <row r="43" spans="2:8" ht="33" x14ac:dyDescent="0.3">
      <c r="B43" s="21">
        <v>15</v>
      </c>
      <c r="C43" s="767" t="s">
        <v>241</v>
      </c>
      <c r="D43" s="260">
        <v>3497</v>
      </c>
      <c r="E43" s="268"/>
      <c r="F43" s="243">
        <v>2640</v>
      </c>
      <c r="G43" s="268"/>
      <c r="H43" s="260">
        <v>2791</v>
      </c>
    </row>
    <row r="44" spans="2:8" x14ac:dyDescent="0.3">
      <c r="B44" s="21" t="s">
        <v>242</v>
      </c>
      <c r="C44" s="57" t="s">
        <v>243</v>
      </c>
      <c r="D44" s="244">
        <v>2823</v>
      </c>
      <c r="E44" s="780"/>
      <c r="F44" s="244">
        <v>2958</v>
      </c>
      <c r="G44" s="780"/>
      <c r="H44" s="244">
        <v>2892</v>
      </c>
    </row>
    <row r="45" spans="2:8" x14ac:dyDescent="0.3">
      <c r="B45" s="21" t="s">
        <v>244</v>
      </c>
      <c r="C45" s="57" t="s">
        <v>245</v>
      </c>
      <c r="D45" s="243">
        <v>1009</v>
      </c>
      <c r="E45" s="268"/>
      <c r="F45" s="243">
        <v>1584</v>
      </c>
      <c r="G45" s="268"/>
      <c r="H45" s="243">
        <v>1057</v>
      </c>
    </row>
    <row r="46" spans="2:8" x14ac:dyDescent="0.3">
      <c r="B46" s="21">
        <v>16</v>
      </c>
      <c r="C46" s="58" t="s">
        <v>246</v>
      </c>
      <c r="D46" s="23">
        <v>1814</v>
      </c>
      <c r="E46" s="90"/>
      <c r="F46" s="23">
        <v>1465</v>
      </c>
      <c r="G46" s="90"/>
      <c r="H46" s="23">
        <v>1925</v>
      </c>
    </row>
    <row r="47" spans="2:8" x14ac:dyDescent="0.3">
      <c r="B47" s="24">
        <v>17</v>
      </c>
      <c r="C47" s="693" t="s">
        <v>247</v>
      </c>
      <c r="D47" s="690">
        <v>2.0417999999999998</v>
      </c>
      <c r="E47" s="763"/>
      <c r="F47" s="690">
        <v>1.9193</v>
      </c>
      <c r="G47" s="763"/>
      <c r="H47" s="690">
        <v>1.4917</v>
      </c>
    </row>
    <row r="48" spans="2:8" x14ac:dyDescent="0.3">
      <c r="B48" s="38"/>
      <c r="C48" s="32" t="s">
        <v>46</v>
      </c>
      <c r="D48" s="32"/>
      <c r="E48" s="32"/>
      <c r="F48" s="32"/>
      <c r="G48" s="32"/>
      <c r="H48" s="32"/>
    </row>
    <row r="49" spans="2:10" x14ac:dyDescent="0.3">
      <c r="B49" s="42">
        <v>18</v>
      </c>
      <c r="C49" s="54" t="s">
        <v>248</v>
      </c>
      <c r="D49" s="44">
        <v>17658.8723112402</v>
      </c>
      <c r="E49" s="758"/>
      <c r="F49" s="44">
        <v>14713.623339779042</v>
      </c>
      <c r="G49" s="758"/>
      <c r="H49" s="44">
        <v>16514</v>
      </c>
    </row>
    <row r="50" spans="2:10" x14ac:dyDescent="0.3">
      <c r="B50" s="21">
        <v>19</v>
      </c>
      <c r="C50" s="60" t="s">
        <v>249</v>
      </c>
      <c r="D50" s="23">
        <v>15482.155627862599</v>
      </c>
      <c r="E50" s="90"/>
      <c r="F50" s="23">
        <v>17236.917816044741</v>
      </c>
      <c r="G50" s="90"/>
      <c r="H50" s="23">
        <v>14013</v>
      </c>
    </row>
    <row r="51" spans="2:10" x14ac:dyDescent="0.3">
      <c r="B51" s="45">
        <v>20</v>
      </c>
      <c r="C51" s="59" t="s">
        <v>250</v>
      </c>
      <c r="D51" s="781">
        <v>1.1406000000000001</v>
      </c>
      <c r="E51" s="782"/>
      <c r="F51" s="781">
        <v>1.1714937522862805</v>
      </c>
      <c r="G51" s="782"/>
      <c r="H51" s="781">
        <v>1.1783999999999999</v>
      </c>
    </row>
    <row r="53" spans="2:10" x14ac:dyDescent="0.3">
      <c r="C53" s="37"/>
    </row>
    <row r="54" spans="2:10" ht="16.5" customHeight="1" x14ac:dyDescent="0.3">
      <c r="B54" s="945" t="s">
        <v>251</v>
      </c>
      <c r="C54" s="945"/>
      <c r="D54" s="945"/>
      <c r="E54" s="945"/>
      <c r="F54" s="945"/>
      <c r="G54" s="945"/>
      <c r="H54" s="945"/>
      <c r="I54" s="331"/>
      <c r="J54" s="331"/>
    </row>
  </sheetData>
  <mergeCells count="5">
    <mergeCell ref="C35:H35"/>
    <mergeCell ref="C17:H17"/>
    <mergeCell ref="C22:H22"/>
    <mergeCell ref="C39:H39"/>
    <mergeCell ref="B54:H54"/>
  </mergeCells>
  <pageMargins left="0.70866141732283472" right="0.70866141732283472" top="0.74803149606299213" bottom="0.74803149606299213" header="0.31496062992125984" footer="0.31496062992125984"/>
  <pageSetup paperSize="9" scale="50" orientation="portrait" r:id="rId1"/>
  <headerFoot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8889E-E54F-4835-A35B-48F683E9FCE5}">
  <sheetPr codeName="Tabelle47">
    <tabColor rgb="FFB1D7CD"/>
    <pageSetUpPr fitToPage="1"/>
  </sheetPr>
  <dimension ref="A2:G20"/>
  <sheetViews>
    <sheetView showGridLines="0" zoomScaleNormal="100" workbookViewId="0">
      <selection activeCell="F21" sqref="F21"/>
    </sheetView>
  </sheetViews>
  <sheetFormatPr baseColWidth="10" defaultColWidth="9.140625" defaultRowHeight="16.5" x14ac:dyDescent="0.3"/>
  <cols>
    <col min="1" max="1" width="9.140625" style="106"/>
    <col min="2" max="2" width="9.5703125" style="106" customWidth="1"/>
    <col min="3" max="3" width="72.42578125" style="106" customWidth="1"/>
    <col min="4" max="4" width="20.140625" style="106" customWidth="1"/>
    <col min="5" max="6" width="22" style="106" customWidth="1"/>
    <col min="7" max="7" width="22.5703125" style="106" customWidth="1"/>
    <col min="8" max="8" width="9.140625" style="106"/>
    <col min="9" max="9" width="10.85546875" style="106" bestFit="1" customWidth="1"/>
    <col min="10" max="16384" width="9.140625" style="106"/>
  </cols>
  <sheetData>
    <row r="2" spans="1:7" x14ac:dyDescent="0.3">
      <c r="B2" s="192" t="s">
        <v>1447</v>
      </c>
    </row>
    <row r="3" spans="1:7" x14ac:dyDescent="0.3">
      <c r="B3" s="1" t="s">
        <v>1421</v>
      </c>
    </row>
    <row r="5" spans="1:7" x14ac:dyDescent="0.3">
      <c r="D5" s="138" t="s">
        <v>153</v>
      </c>
      <c r="E5" s="138" t="s">
        <v>154</v>
      </c>
      <c r="F5" s="138" t="s">
        <v>155</v>
      </c>
      <c r="G5" s="138" t="s">
        <v>191</v>
      </c>
    </row>
    <row r="6" spans="1:7" ht="33" x14ac:dyDescent="0.3">
      <c r="B6" s="511"/>
      <c r="C6" s="591"/>
      <c r="D6" s="137" t="s">
        <v>1422</v>
      </c>
      <c r="E6" s="137" t="s">
        <v>1423</v>
      </c>
      <c r="F6" s="137" t="s">
        <v>1424</v>
      </c>
      <c r="G6" s="137" t="s">
        <v>1425</v>
      </c>
    </row>
    <row r="7" spans="1:7" x14ac:dyDescent="0.3">
      <c r="A7" s="36"/>
      <c r="B7" s="386"/>
      <c r="C7" s="1074" t="s">
        <v>1448</v>
      </c>
      <c r="D7" s="1074"/>
      <c r="E7" s="1074"/>
      <c r="F7" s="1074"/>
      <c r="G7" s="1074"/>
    </row>
    <row r="8" spans="1:7" x14ac:dyDescent="0.3">
      <c r="B8" s="388">
        <v>1</v>
      </c>
      <c r="C8" s="586" t="s">
        <v>1449</v>
      </c>
      <c r="D8" s="183"/>
      <c r="E8" s="183"/>
      <c r="F8" s="183"/>
      <c r="G8" s="183"/>
    </row>
    <row r="9" spans="1:7" x14ac:dyDescent="0.3">
      <c r="B9" s="388">
        <v>2</v>
      </c>
      <c r="C9" s="592" t="s">
        <v>1450</v>
      </c>
      <c r="D9" s="183"/>
      <c r="E9" s="183"/>
      <c r="F9" s="596"/>
      <c r="G9" s="183"/>
    </row>
    <row r="10" spans="1:7" ht="33" customHeight="1" x14ac:dyDescent="0.3">
      <c r="B10" s="387">
        <v>3</v>
      </c>
      <c r="C10" s="599" t="s">
        <v>1451</v>
      </c>
      <c r="D10" s="187"/>
      <c r="E10" s="187"/>
      <c r="F10" s="187"/>
      <c r="G10" s="187"/>
    </row>
    <row r="11" spans="1:7" x14ac:dyDescent="0.3">
      <c r="B11" s="232"/>
      <c r="C11" s="1075" t="s">
        <v>1452</v>
      </c>
      <c r="D11" s="1075"/>
      <c r="E11" s="1075"/>
      <c r="F11" s="1075"/>
      <c r="G11" s="1075"/>
    </row>
    <row r="12" spans="1:7" ht="33" customHeight="1" x14ac:dyDescent="0.3">
      <c r="B12" s="388">
        <v>4</v>
      </c>
      <c r="C12" s="593" t="s">
        <v>1453</v>
      </c>
      <c r="D12" s="183"/>
      <c r="E12" s="183"/>
      <c r="F12" s="183"/>
      <c r="G12" s="183"/>
    </row>
    <row r="13" spans="1:7" ht="33" x14ac:dyDescent="0.3">
      <c r="B13" s="387">
        <v>5</v>
      </c>
      <c r="C13" s="600" t="s">
        <v>1454</v>
      </c>
      <c r="D13" s="187"/>
      <c r="E13" s="187"/>
      <c r="F13" s="187"/>
      <c r="G13" s="187"/>
    </row>
    <row r="14" spans="1:7" x14ac:dyDescent="0.3">
      <c r="B14" s="232"/>
      <c r="C14" s="1075" t="s">
        <v>1455</v>
      </c>
      <c r="D14" s="1075"/>
      <c r="E14" s="1075"/>
      <c r="F14" s="1075"/>
      <c r="G14" s="1075"/>
    </row>
    <row r="15" spans="1:7" ht="33" x14ac:dyDescent="0.3">
      <c r="B15" s="388">
        <v>6</v>
      </c>
      <c r="C15" s="593" t="s">
        <v>1456</v>
      </c>
      <c r="D15" s="183"/>
      <c r="E15" s="183"/>
      <c r="F15" s="183">
        <v>1</v>
      </c>
      <c r="G15" s="183"/>
    </row>
    <row r="16" spans="1:7" x14ac:dyDescent="0.3">
      <c r="B16" s="594">
        <v>7</v>
      </c>
      <c r="C16" s="597" t="s">
        <v>1457</v>
      </c>
      <c r="D16" s="183"/>
      <c r="E16" s="596"/>
      <c r="F16" s="835">
        <v>135370.79999999999</v>
      </c>
      <c r="G16" s="183"/>
    </row>
    <row r="17" spans="2:7" x14ac:dyDescent="0.3">
      <c r="B17" s="595">
        <v>8</v>
      </c>
      <c r="C17" s="598" t="s">
        <v>1458</v>
      </c>
      <c r="D17" s="183"/>
      <c r="E17" s="596"/>
      <c r="F17" s="835">
        <v>135370.79999999999</v>
      </c>
      <c r="G17" s="183"/>
    </row>
    <row r="18" spans="2:7" x14ac:dyDescent="0.3">
      <c r="B18" s="388">
        <v>9</v>
      </c>
      <c r="C18" s="539" t="s">
        <v>1439</v>
      </c>
      <c r="D18" s="183"/>
      <c r="E18" s="183"/>
      <c r="F18" s="835"/>
      <c r="G18" s="183"/>
    </row>
    <row r="19" spans="2:7" ht="33" customHeight="1" x14ac:dyDescent="0.3">
      <c r="B19" s="388">
        <v>10</v>
      </c>
      <c r="C19" s="546" t="s">
        <v>1459</v>
      </c>
      <c r="D19" s="183"/>
      <c r="E19" s="596"/>
      <c r="F19" s="835">
        <v>135370.79999999999</v>
      </c>
      <c r="G19" s="183"/>
    </row>
    <row r="20" spans="2:7" x14ac:dyDescent="0.3">
      <c r="B20" s="237">
        <v>11</v>
      </c>
      <c r="C20" s="540" t="s">
        <v>1460</v>
      </c>
      <c r="D20" s="460"/>
      <c r="E20" s="842"/>
      <c r="F20" s="835">
        <v>135370.79999999999</v>
      </c>
      <c r="G20" s="460"/>
    </row>
  </sheetData>
  <mergeCells count="3">
    <mergeCell ref="C7:G7"/>
    <mergeCell ref="C11:G11"/>
    <mergeCell ref="C14:G14"/>
  </mergeCells>
  <pageMargins left="0.70866141732283472" right="0.70866141732283472" top="0.74803149606299213" bottom="0.74803149606299213" header="0.31496062992125984" footer="0.31496062992125984"/>
  <pageSetup paperSize="9" scale="74" fitToHeight="0" orientation="landscape" cellComments="asDisplayed" r:id="rId1"/>
  <headerFoot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E93E2-B945-42D8-AED0-90BA930CCDA4}">
  <sheetPr codeName="Tabelle48">
    <tabColor rgb="FFB1D7CD"/>
    <pageSetUpPr fitToPage="1"/>
  </sheetPr>
  <dimension ref="B2:Y31"/>
  <sheetViews>
    <sheetView showGridLines="0" zoomScaleNormal="100" zoomScalePageLayoutView="90" workbookViewId="0">
      <selection activeCell="B4" sqref="B4"/>
    </sheetView>
  </sheetViews>
  <sheetFormatPr baseColWidth="10" defaultColWidth="9.140625" defaultRowHeight="16.5" x14ac:dyDescent="0.3"/>
  <cols>
    <col min="1" max="2" width="9.140625" style="106"/>
    <col min="3" max="3" width="28.7109375" style="106" customWidth="1"/>
    <col min="4" max="8" width="20" style="106" customWidth="1"/>
    <col min="9" max="9" width="20" style="577" customWidth="1"/>
    <col min="10" max="10" width="20" style="106" customWidth="1"/>
    <col min="11" max="11" width="22.140625" style="106" customWidth="1"/>
    <col min="12" max="12" width="9.140625" style="106"/>
    <col min="13" max="13" width="255.7109375" style="106" bestFit="1" customWidth="1"/>
    <col min="14" max="16384" width="9.140625" style="106"/>
  </cols>
  <sheetData>
    <row r="2" spans="2:25" x14ac:dyDescent="0.3">
      <c r="B2" s="192" t="s">
        <v>1461</v>
      </c>
    </row>
    <row r="3" spans="2:25" ht="14.25" customHeight="1" x14ac:dyDescent="0.3">
      <c r="B3" s="1" t="s">
        <v>1421</v>
      </c>
      <c r="C3" s="532"/>
      <c r="D3" s="532"/>
      <c r="E3" s="532"/>
      <c r="F3" s="532"/>
      <c r="G3" s="532"/>
      <c r="H3" s="532"/>
      <c r="I3" s="578"/>
      <c r="J3" s="532"/>
    </row>
    <row r="4" spans="2:25" x14ac:dyDescent="0.3">
      <c r="E4" s="532"/>
      <c r="F4" s="532"/>
      <c r="G4" s="532"/>
      <c r="H4" s="532"/>
      <c r="I4" s="578"/>
    </row>
    <row r="5" spans="2:25" x14ac:dyDescent="0.3">
      <c r="D5" s="138" t="s">
        <v>153</v>
      </c>
      <c r="E5" s="138" t="s">
        <v>154</v>
      </c>
      <c r="F5" s="138" t="s">
        <v>155</v>
      </c>
      <c r="G5" s="138" t="s">
        <v>191</v>
      </c>
      <c r="H5" s="138" t="s">
        <v>192</v>
      </c>
      <c r="I5" s="138" t="s">
        <v>253</v>
      </c>
      <c r="J5" s="138" t="s">
        <v>1462</v>
      </c>
      <c r="K5" s="138" t="s">
        <v>1463</v>
      </c>
    </row>
    <row r="6" spans="2:25" ht="181.5" x14ac:dyDescent="0.3">
      <c r="B6" s="511"/>
      <c r="C6" s="137" t="s">
        <v>1464</v>
      </c>
      <c r="D6" s="137" t="s">
        <v>1465</v>
      </c>
      <c r="E6" s="137" t="s">
        <v>1466</v>
      </c>
      <c r="F6" s="137" t="s">
        <v>1467</v>
      </c>
      <c r="G6" s="137" t="s">
        <v>1468</v>
      </c>
      <c r="H6" s="137" t="s">
        <v>1469</v>
      </c>
      <c r="I6" s="137" t="s">
        <v>1470</v>
      </c>
      <c r="J6" s="137" t="s">
        <v>1471</v>
      </c>
      <c r="K6" s="137" t="s">
        <v>1472</v>
      </c>
      <c r="M6" s="579"/>
      <c r="N6" s="580"/>
      <c r="O6" s="580"/>
      <c r="P6" s="580"/>
      <c r="Q6" s="580"/>
      <c r="R6" s="580"/>
      <c r="S6" s="580"/>
      <c r="T6" s="580"/>
      <c r="U6" s="580"/>
      <c r="V6" s="580"/>
      <c r="W6" s="580"/>
      <c r="X6" s="580"/>
      <c r="Y6" s="580"/>
    </row>
    <row r="7" spans="2:25" x14ac:dyDescent="0.3">
      <c r="B7" s="139">
        <v>1</v>
      </c>
      <c r="C7" s="601" t="s">
        <v>1473</v>
      </c>
      <c r="D7" s="568"/>
      <c r="E7" s="568"/>
      <c r="F7" s="568"/>
      <c r="G7" s="568"/>
      <c r="H7" s="568"/>
      <c r="I7" s="568"/>
      <c r="J7" s="568"/>
      <c r="K7" s="568"/>
    </row>
    <row r="8" spans="2:25" x14ac:dyDescent="0.3">
      <c r="B8" s="68">
        <v>2</v>
      </c>
      <c r="C8" s="546" t="s">
        <v>1474</v>
      </c>
      <c r="D8" s="183"/>
      <c r="E8" s="183"/>
      <c r="F8" s="183"/>
      <c r="G8" s="183"/>
      <c r="H8" s="183"/>
      <c r="I8" s="183"/>
      <c r="J8" s="183"/>
      <c r="K8" s="183"/>
    </row>
    <row r="9" spans="2:25" ht="33" x14ac:dyDescent="0.3">
      <c r="B9" s="68">
        <v>3</v>
      </c>
      <c r="C9" s="546" t="s">
        <v>1475</v>
      </c>
      <c r="D9" s="183"/>
      <c r="E9" s="183"/>
      <c r="F9" s="183"/>
      <c r="G9" s="183"/>
      <c r="H9" s="183"/>
      <c r="I9" s="183"/>
      <c r="J9" s="183"/>
      <c r="K9" s="183"/>
    </row>
    <row r="10" spans="2:25" ht="49.5" x14ac:dyDescent="0.3">
      <c r="B10" s="68">
        <v>4</v>
      </c>
      <c r="C10" s="546" t="s">
        <v>1476</v>
      </c>
      <c r="D10" s="183"/>
      <c r="E10" s="183"/>
      <c r="F10" s="183"/>
      <c r="G10" s="183"/>
      <c r="H10" s="183"/>
      <c r="I10" s="183"/>
      <c r="J10" s="183"/>
      <c r="K10" s="183"/>
    </row>
    <row r="11" spans="2:25" x14ac:dyDescent="0.3">
      <c r="B11" s="68">
        <v>5</v>
      </c>
      <c r="C11" s="546" t="s">
        <v>1477</v>
      </c>
      <c r="D11" s="183"/>
      <c r="E11" s="183"/>
      <c r="F11" s="183"/>
      <c r="G11" s="183"/>
      <c r="H11" s="183"/>
      <c r="I11" s="183"/>
      <c r="J11" s="183"/>
      <c r="K11" s="183"/>
    </row>
    <row r="12" spans="2:25" x14ac:dyDescent="0.3">
      <c r="B12" s="449">
        <v>6</v>
      </c>
      <c r="C12" s="599" t="s">
        <v>1478</v>
      </c>
      <c r="D12" s="187"/>
      <c r="E12" s="187"/>
      <c r="F12" s="187"/>
      <c r="G12" s="187"/>
      <c r="H12" s="187"/>
      <c r="I12" s="187"/>
      <c r="J12" s="187"/>
      <c r="K12" s="187"/>
    </row>
    <row r="13" spans="2:25" x14ac:dyDescent="0.3">
      <c r="B13" s="67">
        <v>7</v>
      </c>
      <c r="C13" s="602" t="s">
        <v>1479</v>
      </c>
      <c r="D13" s="838">
        <v>6331923.4500000002</v>
      </c>
      <c r="E13" s="838">
        <v>1540596.98</v>
      </c>
      <c r="F13" s="838">
        <v>4791326.47</v>
      </c>
      <c r="G13" s="568"/>
      <c r="H13" s="568"/>
      <c r="I13" s="568"/>
      <c r="J13" s="183">
        <v>738764.66</v>
      </c>
      <c r="K13" s="183">
        <v>477666.84</v>
      </c>
    </row>
    <row r="14" spans="2:25" x14ac:dyDescent="0.3">
      <c r="B14" s="68">
        <v>8</v>
      </c>
      <c r="C14" s="546" t="s">
        <v>1474</v>
      </c>
      <c r="D14" s="835">
        <v>3165961.73</v>
      </c>
      <c r="E14" s="183">
        <v>770298.49</v>
      </c>
      <c r="F14" s="183">
        <v>2395663.2400000002</v>
      </c>
      <c r="G14" s="183"/>
      <c r="H14" s="183"/>
      <c r="I14" s="183"/>
      <c r="J14" s="183">
        <v>477666.84</v>
      </c>
      <c r="K14" s="183"/>
    </row>
    <row r="15" spans="2:25" ht="33" x14ac:dyDescent="0.3">
      <c r="B15" s="68">
        <v>9</v>
      </c>
      <c r="C15" s="546" t="s">
        <v>1475</v>
      </c>
      <c r="D15" s="183"/>
      <c r="E15" s="183"/>
      <c r="F15" s="183"/>
      <c r="G15" s="183"/>
      <c r="H15" s="183"/>
      <c r="I15" s="183"/>
      <c r="J15" s="183"/>
      <c r="K15" s="183"/>
    </row>
    <row r="16" spans="2:25" ht="49.5" x14ac:dyDescent="0.3">
      <c r="B16" s="68">
        <v>10</v>
      </c>
      <c r="C16" s="546" t="s">
        <v>1476</v>
      </c>
      <c r="D16" s="183">
        <v>3165961.73</v>
      </c>
      <c r="E16" s="183">
        <v>770298.49</v>
      </c>
      <c r="F16" s="183">
        <v>2395663.2400000002</v>
      </c>
      <c r="G16" s="183"/>
      <c r="H16" s="183"/>
      <c r="I16" s="183"/>
      <c r="J16" s="183">
        <v>261097.83</v>
      </c>
      <c r="K16" s="183">
        <v>477666.84</v>
      </c>
    </row>
    <row r="17" spans="2:13" x14ac:dyDescent="0.3">
      <c r="B17" s="68">
        <v>11</v>
      </c>
      <c r="C17" s="546" t="s">
        <v>1477</v>
      </c>
      <c r="D17" s="183"/>
      <c r="E17" s="183"/>
      <c r="F17" s="183"/>
      <c r="G17" s="183"/>
      <c r="H17" s="183"/>
      <c r="I17" s="183"/>
      <c r="J17" s="183"/>
      <c r="K17" s="183"/>
    </row>
    <row r="18" spans="2:13" x14ac:dyDescent="0.3">
      <c r="B18" s="449">
        <v>12</v>
      </c>
      <c r="C18" s="599" t="s">
        <v>1478</v>
      </c>
      <c r="D18" s="187"/>
      <c r="E18" s="187"/>
      <c r="F18" s="187"/>
      <c r="G18" s="187"/>
      <c r="H18" s="187"/>
      <c r="I18" s="187"/>
      <c r="J18" s="187"/>
      <c r="K18" s="187"/>
    </row>
    <row r="19" spans="2:13" ht="33" x14ac:dyDescent="0.3">
      <c r="B19" s="67">
        <v>13</v>
      </c>
      <c r="C19" s="157" t="s">
        <v>1424</v>
      </c>
      <c r="D19" s="183">
        <v>2272727.7599999998</v>
      </c>
      <c r="E19" s="183">
        <v>573480.06000000006</v>
      </c>
      <c r="F19" s="183">
        <v>1699247.7</v>
      </c>
      <c r="G19" s="568"/>
      <c r="H19" s="568"/>
      <c r="I19" s="568"/>
      <c r="J19" s="183">
        <v>321569.28000000003</v>
      </c>
      <c r="K19" s="183">
        <v>202713.03</v>
      </c>
    </row>
    <row r="20" spans="2:13" x14ac:dyDescent="0.3">
      <c r="B20" s="68">
        <v>14</v>
      </c>
      <c r="C20" s="546" t="s">
        <v>1474</v>
      </c>
      <c r="D20" s="183">
        <v>1136363.8799999999</v>
      </c>
      <c r="E20" s="183">
        <v>286740.03000000003</v>
      </c>
      <c r="F20" s="183">
        <v>849623.85</v>
      </c>
      <c r="G20" s="183"/>
      <c r="H20" s="183"/>
      <c r="I20" s="183"/>
      <c r="J20" s="183">
        <v>202713.03</v>
      </c>
      <c r="K20" s="183"/>
    </row>
    <row r="21" spans="2:13" ht="33" x14ac:dyDescent="0.3">
      <c r="B21" s="68">
        <v>15</v>
      </c>
      <c r="C21" s="546" t="s">
        <v>1475</v>
      </c>
      <c r="D21" s="183"/>
      <c r="E21" s="183"/>
      <c r="F21" s="183"/>
      <c r="G21" s="183"/>
      <c r="H21" s="183"/>
      <c r="I21" s="183"/>
      <c r="J21" s="183"/>
      <c r="K21" s="183"/>
    </row>
    <row r="22" spans="2:13" ht="49.5" x14ac:dyDescent="0.3">
      <c r="B22" s="68">
        <v>16</v>
      </c>
      <c r="C22" s="546" t="s">
        <v>1476</v>
      </c>
      <c r="D22" s="183">
        <v>1136363.8799999999</v>
      </c>
      <c r="E22" s="183">
        <v>286740.03000000003</v>
      </c>
      <c r="F22" s="183">
        <v>849623.85</v>
      </c>
      <c r="G22" s="183"/>
      <c r="H22" s="183"/>
      <c r="I22" s="183"/>
      <c r="J22" s="183">
        <v>118856.25</v>
      </c>
      <c r="K22" s="183">
        <v>202713.03</v>
      </c>
    </row>
    <row r="23" spans="2:13" x14ac:dyDescent="0.3">
      <c r="B23" s="68">
        <v>17</v>
      </c>
      <c r="C23" s="546" t="s">
        <v>1477</v>
      </c>
      <c r="D23" s="183"/>
      <c r="E23" s="183"/>
      <c r="F23" s="183"/>
      <c r="G23" s="183"/>
      <c r="H23" s="183"/>
      <c r="I23" s="183"/>
      <c r="J23" s="183"/>
      <c r="K23" s="183"/>
    </row>
    <row r="24" spans="2:13" x14ac:dyDescent="0.3">
      <c r="B24" s="449">
        <v>18</v>
      </c>
      <c r="C24" s="599" t="s">
        <v>1478</v>
      </c>
      <c r="D24" s="187"/>
      <c r="E24" s="187"/>
      <c r="F24" s="187"/>
      <c r="G24" s="187"/>
      <c r="H24" s="187"/>
      <c r="I24" s="187"/>
      <c r="J24" s="187"/>
      <c r="K24" s="187"/>
    </row>
    <row r="25" spans="2:13" x14ac:dyDescent="0.3">
      <c r="B25" s="67">
        <v>19</v>
      </c>
      <c r="C25" s="541" t="s">
        <v>1480</v>
      </c>
      <c r="D25" s="299">
        <v>180300</v>
      </c>
      <c r="E25" s="299">
        <v>73663.33</v>
      </c>
      <c r="F25" s="299">
        <v>106636.67</v>
      </c>
      <c r="G25" s="568"/>
      <c r="H25" s="568"/>
      <c r="I25" s="568"/>
      <c r="J25" s="299">
        <v>40310.400000000001</v>
      </c>
      <c r="K25" s="299">
        <v>20836.669999999998</v>
      </c>
    </row>
    <row r="26" spans="2:13" x14ac:dyDescent="0.3">
      <c r="B26" s="68">
        <v>20</v>
      </c>
      <c r="C26" s="546" t="s">
        <v>1474</v>
      </c>
      <c r="D26" s="183">
        <v>90150</v>
      </c>
      <c r="E26" s="183">
        <v>36831.67</v>
      </c>
      <c r="F26" s="183">
        <v>53318.33</v>
      </c>
      <c r="G26" s="183"/>
      <c r="H26" s="183"/>
      <c r="I26" s="183"/>
      <c r="J26" s="183">
        <v>20836.669999999998</v>
      </c>
      <c r="K26" s="183"/>
      <c r="M26" s="580"/>
    </row>
    <row r="27" spans="2:13" ht="33" x14ac:dyDescent="0.3">
      <c r="B27" s="68">
        <v>21</v>
      </c>
      <c r="C27" s="546" t="s">
        <v>1475</v>
      </c>
      <c r="D27" s="183"/>
      <c r="E27" s="183"/>
      <c r="F27" s="183"/>
      <c r="G27" s="183"/>
      <c r="H27" s="183"/>
      <c r="I27" s="183"/>
      <c r="J27" s="183"/>
      <c r="K27" s="183"/>
    </row>
    <row r="28" spans="2:13" ht="49.5" x14ac:dyDescent="0.3">
      <c r="B28" s="68">
        <v>22</v>
      </c>
      <c r="C28" s="546" t="s">
        <v>1476</v>
      </c>
      <c r="D28" s="183">
        <v>90150</v>
      </c>
      <c r="E28" s="183">
        <v>36831.67</v>
      </c>
      <c r="F28" s="183">
        <v>53318.33</v>
      </c>
      <c r="G28" s="183"/>
      <c r="H28" s="183"/>
      <c r="I28" s="183"/>
      <c r="J28" s="183">
        <v>19473.740000000002</v>
      </c>
      <c r="K28" s="183">
        <v>20836.669999999998</v>
      </c>
    </row>
    <row r="29" spans="2:13" x14ac:dyDescent="0.3">
      <c r="B29" s="68">
        <v>23</v>
      </c>
      <c r="C29" s="546" t="s">
        <v>1477</v>
      </c>
      <c r="D29" s="183"/>
      <c r="E29" s="183"/>
      <c r="F29" s="183"/>
      <c r="G29" s="183"/>
      <c r="H29" s="183"/>
      <c r="I29" s="183"/>
      <c r="J29" s="183"/>
      <c r="K29" s="183"/>
    </row>
    <row r="30" spans="2:13" x14ac:dyDescent="0.3">
      <c r="B30" s="449">
        <v>24</v>
      </c>
      <c r="C30" s="599" t="s">
        <v>1478</v>
      </c>
      <c r="D30" s="187"/>
      <c r="E30" s="187"/>
      <c r="F30" s="187"/>
      <c r="G30" s="460"/>
      <c r="H30" s="460"/>
      <c r="I30" s="460"/>
      <c r="J30" s="187"/>
      <c r="K30" s="187"/>
    </row>
    <row r="31" spans="2:13" x14ac:dyDescent="0.3">
      <c r="B31" s="66">
        <v>25</v>
      </c>
      <c r="C31" s="580" t="s">
        <v>1481</v>
      </c>
      <c r="D31" s="839">
        <v>8784951.2100000009</v>
      </c>
      <c r="E31" s="839">
        <v>2187740.37</v>
      </c>
      <c r="F31" s="839">
        <v>6597210.8399999999</v>
      </c>
      <c r="G31" s="459"/>
      <c r="H31" s="459"/>
      <c r="I31" s="459"/>
      <c r="J31" s="839">
        <v>1100644.3500000001</v>
      </c>
      <c r="K31" s="839">
        <v>701216.54</v>
      </c>
    </row>
  </sheetData>
  <pageMargins left="0.70866141732283472" right="0.70866141732283472" top="0.74803149606299213" bottom="0.74803149606299213" header="0.31496062992125984" footer="0.31496062992125984"/>
  <pageSetup paperSize="9" scale="63" fitToHeight="0" orientation="landscape" cellComments="asDisplayed" r:id="rId1"/>
  <headerFoot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2A79-34E8-4A8F-8434-B508BB3B8D7B}">
  <sheetPr codeName="Tabelle49">
    <tabColor rgb="FFB1D7CD"/>
  </sheetPr>
  <dimension ref="B2:D21"/>
  <sheetViews>
    <sheetView showGridLines="0" zoomScaleNormal="100" workbookViewId="0">
      <selection activeCell="D10" sqref="D10"/>
    </sheetView>
  </sheetViews>
  <sheetFormatPr baseColWidth="10" defaultColWidth="9.140625" defaultRowHeight="16.5" x14ac:dyDescent="0.3"/>
  <cols>
    <col min="1" max="1" width="9.140625" style="4"/>
    <col min="2" max="2" width="8.7109375" style="4" customWidth="1"/>
    <col min="3" max="3" width="24.5703125" style="4" bestFit="1" customWidth="1"/>
    <col min="4" max="4" width="48.140625" style="4" customWidth="1"/>
    <col min="5" max="7" width="9.140625" style="4"/>
    <col min="8" max="8" width="42.28515625" style="4" customWidth="1"/>
    <col min="9" max="9" width="48.140625" style="4" customWidth="1"/>
    <col min="10" max="16384" width="9.140625" style="4"/>
  </cols>
  <sheetData>
    <row r="2" spans="2:4" x14ac:dyDescent="0.3">
      <c r="B2" s="228" t="s">
        <v>1482</v>
      </c>
    </row>
    <row r="3" spans="2:4" ht="15" customHeight="1" x14ac:dyDescent="0.3">
      <c r="B3" s="228"/>
    </row>
    <row r="4" spans="2:4" ht="15" customHeight="1" x14ac:dyDescent="0.3">
      <c r="B4" s="228"/>
    </row>
    <row r="5" spans="2:4" ht="18" customHeight="1" x14ac:dyDescent="0.3">
      <c r="D5" s="138" t="s">
        <v>153</v>
      </c>
    </row>
    <row r="6" spans="2:4" ht="33" x14ac:dyDescent="0.3">
      <c r="B6" s="81"/>
      <c r="C6" s="494" t="s">
        <v>1483</v>
      </c>
      <c r="D6" s="137" t="s">
        <v>1484</v>
      </c>
    </row>
    <row r="7" spans="2:4" x14ac:dyDescent="0.3">
      <c r="B7" s="386">
        <v>1</v>
      </c>
      <c r="C7" s="603" t="s">
        <v>1485</v>
      </c>
      <c r="D7" s="831">
        <v>1</v>
      </c>
    </row>
    <row r="8" spans="2:4" x14ac:dyDescent="0.3">
      <c r="B8" s="388">
        <v>2</v>
      </c>
      <c r="C8" s="604" t="s">
        <v>1486</v>
      </c>
      <c r="D8" s="832">
        <v>4</v>
      </c>
    </row>
    <row r="9" spans="2:4" x14ac:dyDescent="0.3">
      <c r="B9" s="388">
        <v>3</v>
      </c>
      <c r="C9" s="604" t="s">
        <v>1487</v>
      </c>
      <c r="D9" s="832">
        <v>1</v>
      </c>
    </row>
    <row r="10" spans="2:4" x14ac:dyDescent="0.3">
      <c r="B10" s="388">
        <v>4</v>
      </c>
      <c r="C10" s="604" t="s">
        <v>1488</v>
      </c>
      <c r="D10" s="832"/>
    </row>
    <row r="11" spans="2:4" x14ac:dyDescent="0.3">
      <c r="B11" s="388">
        <v>5</v>
      </c>
      <c r="C11" s="604" t="s">
        <v>1489</v>
      </c>
      <c r="D11" s="832"/>
    </row>
    <row r="12" spans="2:4" x14ac:dyDescent="0.3">
      <c r="B12" s="388">
        <v>6</v>
      </c>
      <c r="C12" s="604" t="s">
        <v>1490</v>
      </c>
      <c r="D12" s="832"/>
    </row>
    <row r="13" spans="2:4" x14ac:dyDescent="0.3">
      <c r="B13" s="388">
        <v>7</v>
      </c>
      <c r="C13" s="604" t="s">
        <v>1491</v>
      </c>
      <c r="D13" s="832"/>
    </row>
    <row r="14" spans="2:4" x14ac:dyDescent="0.3">
      <c r="B14" s="388">
        <v>8</v>
      </c>
      <c r="C14" s="604" t="s">
        <v>1492</v>
      </c>
      <c r="D14" s="832"/>
    </row>
    <row r="15" spans="2:4" x14ac:dyDescent="0.3">
      <c r="B15" s="388">
        <v>9</v>
      </c>
      <c r="C15" s="604" t="s">
        <v>1493</v>
      </c>
      <c r="D15" s="832"/>
    </row>
    <row r="16" spans="2:4" x14ac:dyDescent="0.3">
      <c r="B16" s="388">
        <v>10</v>
      </c>
      <c r="C16" s="604" t="s">
        <v>1494</v>
      </c>
      <c r="D16" s="832"/>
    </row>
    <row r="17" spans="2:4" x14ac:dyDescent="0.3">
      <c r="B17" s="237">
        <v>11</v>
      </c>
      <c r="C17" s="623" t="s">
        <v>1495</v>
      </c>
      <c r="D17" s="833"/>
    </row>
    <row r="21" spans="2:4" x14ac:dyDescent="0.3">
      <c r="D21" s="5"/>
    </row>
  </sheetData>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42A73-8FE4-4027-97B0-D348AAA704F2}">
  <sheetPr codeName="Tabelle50">
    <tabColor rgb="FFB1D7CD"/>
  </sheetPr>
  <dimension ref="A2:M16"/>
  <sheetViews>
    <sheetView showGridLines="0" zoomScaleNormal="100" workbookViewId="0">
      <selection activeCell="B4" sqref="B4"/>
    </sheetView>
  </sheetViews>
  <sheetFormatPr baseColWidth="10" defaultColWidth="9.140625" defaultRowHeight="16.5" x14ac:dyDescent="0.3"/>
  <cols>
    <col min="1" max="1" width="9.140625" style="106"/>
    <col min="2" max="2" width="7.42578125" style="106" customWidth="1"/>
    <col min="3" max="3" width="41.5703125" style="106" customWidth="1"/>
    <col min="4" max="4" width="23" style="106" bestFit="1" customWidth="1"/>
    <col min="5" max="5" width="23.42578125" style="106" customWidth="1"/>
    <col min="6" max="6" width="14.85546875" style="106" customWidth="1"/>
    <col min="7" max="7" width="14.7109375" style="106" bestFit="1" customWidth="1"/>
    <col min="8" max="8" width="19.28515625" style="106" bestFit="1" customWidth="1"/>
    <col min="9" max="9" width="19.85546875" style="106" bestFit="1" customWidth="1"/>
    <col min="10" max="10" width="17.140625" style="106" bestFit="1" customWidth="1"/>
    <col min="11" max="11" width="13.85546875" style="106" customWidth="1"/>
    <col min="12" max="12" width="12.7109375" style="106" customWidth="1"/>
    <col min="13" max="13" width="14.140625" style="106" customWidth="1"/>
    <col min="14" max="16384" width="9.140625" style="106"/>
  </cols>
  <sheetData>
    <row r="2" spans="1:13" x14ac:dyDescent="0.3">
      <c r="B2" s="192" t="s">
        <v>1496</v>
      </c>
    </row>
    <row r="3" spans="1:13" x14ac:dyDescent="0.3">
      <c r="B3" s="1" t="s">
        <v>1421</v>
      </c>
      <c r="C3" s="581"/>
      <c r="D3" s="581"/>
      <c r="E3" s="581"/>
      <c r="F3" s="581"/>
      <c r="G3" s="605"/>
      <c r="H3" s="605"/>
      <c r="I3" s="605"/>
      <c r="J3" s="605"/>
      <c r="K3" s="605"/>
      <c r="L3" s="605"/>
      <c r="M3" s="605"/>
    </row>
    <row r="4" spans="1:13" x14ac:dyDescent="0.3">
      <c r="C4" s="581"/>
      <c r="D4" s="581"/>
      <c r="E4" s="581"/>
      <c r="F4" s="581"/>
      <c r="G4" s="605"/>
      <c r="H4" s="605"/>
      <c r="I4" s="605"/>
      <c r="J4" s="605"/>
      <c r="K4" s="605"/>
      <c r="L4" s="605"/>
      <c r="M4" s="605"/>
    </row>
    <row r="5" spans="1:13" x14ac:dyDescent="0.3">
      <c r="D5" s="138" t="s">
        <v>1497</v>
      </c>
      <c r="E5" s="138" t="s">
        <v>154</v>
      </c>
      <c r="F5" s="138" t="s">
        <v>155</v>
      </c>
      <c r="G5" s="138" t="s">
        <v>191</v>
      </c>
      <c r="H5" s="138" t="s">
        <v>192</v>
      </c>
      <c r="I5" s="138" t="s">
        <v>253</v>
      </c>
      <c r="J5" s="138" t="s">
        <v>254</v>
      </c>
      <c r="K5" s="138" t="s">
        <v>960</v>
      </c>
      <c r="L5" s="138" t="s">
        <v>961</v>
      </c>
      <c r="M5" s="138" t="s">
        <v>962</v>
      </c>
    </row>
    <row r="6" spans="1:13" ht="15" customHeight="1" x14ac:dyDescent="0.3">
      <c r="C6" s="606"/>
      <c r="D6" s="1076" t="s">
        <v>1498</v>
      </c>
      <c r="E6" s="1076"/>
      <c r="F6" s="1076"/>
      <c r="G6" s="1077" t="s">
        <v>1499</v>
      </c>
      <c r="H6" s="1078"/>
      <c r="I6" s="1078"/>
      <c r="J6" s="1078"/>
      <c r="K6" s="1078"/>
      <c r="L6" s="1078"/>
      <c r="M6" s="607"/>
    </row>
    <row r="7" spans="1:13" ht="49.5" x14ac:dyDescent="0.3">
      <c r="B7" s="511"/>
      <c r="C7" s="511"/>
      <c r="D7" s="608" t="s">
        <v>1473</v>
      </c>
      <c r="E7" s="608" t="s">
        <v>1479</v>
      </c>
      <c r="F7" s="608" t="s">
        <v>1500</v>
      </c>
      <c r="G7" s="608" t="s">
        <v>1501</v>
      </c>
      <c r="H7" s="608" t="s">
        <v>1502</v>
      </c>
      <c r="I7" s="608" t="s">
        <v>1503</v>
      </c>
      <c r="J7" s="608" t="s">
        <v>1504</v>
      </c>
      <c r="K7" s="608" t="s">
        <v>1505</v>
      </c>
      <c r="L7" s="608" t="s">
        <v>1506</v>
      </c>
      <c r="M7" s="608" t="s">
        <v>1507</v>
      </c>
    </row>
    <row r="8" spans="1:13" x14ac:dyDescent="0.3">
      <c r="A8" s="516"/>
      <c r="B8" s="620">
        <v>1</v>
      </c>
      <c r="C8" s="609" t="s">
        <v>1508</v>
      </c>
      <c r="D8" s="610"/>
      <c r="E8" s="610"/>
      <c r="F8" s="610"/>
      <c r="G8" s="610"/>
      <c r="H8" s="610"/>
      <c r="I8" s="610"/>
      <c r="J8" s="610"/>
      <c r="K8" s="610"/>
      <c r="L8" s="610"/>
      <c r="M8" s="611">
        <v>109</v>
      </c>
    </row>
    <row r="9" spans="1:13" x14ac:dyDescent="0.3">
      <c r="A9" s="516"/>
      <c r="B9" s="621">
        <v>2</v>
      </c>
      <c r="C9" s="612" t="s">
        <v>1509</v>
      </c>
      <c r="D9" s="613">
        <v>9</v>
      </c>
      <c r="E9" s="613">
        <v>6</v>
      </c>
      <c r="F9" s="613">
        <v>15</v>
      </c>
      <c r="G9" s="614"/>
      <c r="H9" s="614"/>
      <c r="I9" s="614"/>
      <c r="J9" s="614"/>
      <c r="K9" s="614"/>
      <c r="L9" s="614"/>
      <c r="M9" s="615"/>
    </row>
    <row r="10" spans="1:13" x14ac:dyDescent="0.3">
      <c r="A10" s="516"/>
      <c r="B10" s="621">
        <v>3</v>
      </c>
      <c r="C10" s="612" t="s">
        <v>1510</v>
      </c>
      <c r="D10" s="614"/>
      <c r="E10" s="614"/>
      <c r="F10" s="614"/>
      <c r="G10" s="260"/>
      <c r="H10" s="613">
        <v>10</v>
      </c>
      <c r="I10" s="260"/>
      <c r="J10" s="613">
        <v>13</v>
      </c>
      <c r="K10" s="613">
        <v>7</v>
      </c>
      <c r="L10" s="260"/>
      <c r="M10" s="615"/>
    </row>
    <row r="11" spans="1:13" x14ac:dyDescent="0.3">
      <c r="A11" s="516"/>
      <c r="B11" s="621">
        <v>4</v>
      </c>
      <c r="C11" s="612" t="s">
        <v>1511</v>
      </c>
      <c r="D11" s="614"/>
      <c r="E11" s="614"/>
      <c r="F11" s="614"/>
      <c r="G11" s="260"/>
      <c r="H11" s="613">
        <v>24</v>
      </c>
      <c r="I11" s="260"/>
      <c r="J11" s="613">
        <v>6</v>
      </c>
      <c r="K11" s="613">
        <v>34</v>
      </c>
      <c r="L11" s="260"/>
      <c r="M11" s="615"/>
    </row>
    <row r="12" spans="1:13" x14ac:dyDescent="0.3">
      <c r="A12" s="516"/>
      <c r="B12" s="621">
        <v>5</v>
      </c>
      <c r="C12" s="616" t="s">
        <v>1512</v>
      </c>
      <c r="D12" s="801">
        <v>1195458.3400000001</v>
      </c>
      <c r="E12" s="801">
        <v>10278615.869999999</v>
      </c>
      <c r="F12" s="801">
        <v>11474074.210000001</v>
      </c>
      <c r="G12" s="260"/>
      <c r="H12" s="801">
        <v>8075190.0499999998</v>
      </c>
      <c r="I12" s="260"/>
      <c r="J12" s="801">
        <v>4536536.7</v>
      </c>
      <c r="K12" s="801">
        <v>5688952.04</v>
      </c>
      <c r="L12" s="260"/>
      <c r="M12" s="617"/>
    </row>
    <row r="13" spans="1:13" x14ac:dyDescent="0.3">
      <c r="A13" s="516"/>
      <c r="B13" s="621">
        <v>6</v>
      </c>
      <c r="C13" s="612" t="s">
        <v>1513</v>
      </c>
      <c r="D13" s="260">
        <v>0</v>
      </c>
      <c r="E13" s="801">
        <v>4788424</v>
      </c>
      <c r="F13" s="801">
        <v>4788424</v>
      </c>
      <c r="G13" s="260"/>
      <c r="H13" s="801">
        <v>2361203.75</v>
      </c>
      <c r="I13" s="260"/>
      <c r="J13" s="801">
        <v>1272335.3799999999</v>
      </c>
      <c r="K13" s="801">
        <v>898950.86</v>
      </c>
      <c r="L13" s="260"/>
      <c r="M13" s="617"/>
    </row>
    <row r="14" spans="1:13" x14ac:dyDescent="0.3">
      <c r="A14" s="516"/>
      <c r="B14" s="622">
        <v>7</v>
      </c>
      <c r="C14" s="618" t="s">
        <v>1514</v>
      </c>
      <c r="D14" s="829">
        <v>1195458.3400000001</v>
      </c>
      <c r="E14" s="829">
        <v>5490191.8700000001</v>
      </c>
      <c r="F14" s="829">
        <v>6685650.21</v>
      </c>
      <c r="G14" s="830"/>
      <c r="H14" s="829">
        <v>5713986.2999999998</v>
      </c>
      <c r="I14" s="830"/>
      <c r="J14" s="829">
        <v>3264201.32</v>
      </c>
      <c r="K14" s="829">
        <v>4790001.18</v>
      </c>
      <c r="L14" s="830"/>
      <c r="M14" s="619"/>
    </row>
    <row r="15" spans="1:13" x14ac:dyDescent="0.3">
      <c r="D15" s="516"/>
      <c r="E15" s="516"/>
      <c r="F15" s="516"/>
      <c r="G15" s="516"/>
      <c r="H15" s="516"/>
      <c r="I15" s="516"/>
      <c r="J15" s="516"/>
      <c r="K15" s="516"/>
      <c r="L15" s="516"/>
    </row>
    <row r="16" spans="1:13" x14ac:dyDescent="0.3">
      <c r="E16" s="582"/>
    </row>
  </sheetData>
  <mergeCells count="2">
    <mergeCell ref="D6:F6"/>
    <mergeCell ref="G6:L6"/>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526CF-141C-4553-A89C-467EC98DBF07}">
  <sheetPr codeName="Tabelle51">
    <tabColor rgb="FFB1D7CD"/>
  </sheetPr>
  <dimension ref="A2:J16"/>
  <sheetViews>
    <sheetView showGridLines="0" zoomScaleNormal="100" workbookViewId="0">
      <selection activeCell="C34" sqref="C34"/>
    </sheetView>
  </sheetViews>
  <sheetFormatPr baseColWidth="10" defaultColWidth="9.140625" defaultRowHeight="16.5" x14ac:dyDescent="0.3"/>
  <cols>
    <col min="1" max="1" width="9.140625" style="106"/>
    <col min="2" max="2" width="43.28515625" style="106" customWidth="1"/>
    <col min="3" max="10" width="16.7109375" style="106" customWidth="1"/>
    <col min="11" max="16384" width="9.140625" style="106"/>
  </cols>
  <sheetData>
    <row r="2" spans="1:10" x14ac:dyDescent="0.3">
      <c r="B2" s="192" t="s">
        <v>1515</v>
      </c>
    </row>
    <row r="3" spans="1:10" x14ac:dyDescent="0.3">
      <c r="B3" s="1" t="str">
        <f>Stichtag</f>
        <v>31.12.2023</v>
      </c>
      <c r="C3" s="581"/>
      <c r="D3" s="581"/>
      <c r="E3" s="605"/>
      <c r="F3" s="605"/>
      <c r="G3" s="605"/>
      <c r="H3" s="605"/>
      <c r="I3" s="605"/>
      <c r="J3" s="605"/>
    </row>
    <row r="4" spans="1:10" x14ac:dyDescent="0.3">
      <c r="C4" s="581"/>
      <c r="D4" s="581"/>
      <c r="E4" s="605"/>
      <c r="F4" s="605"/>
      <c r="G4" s="605"/>
      <c r="H4" s="605"/>
      <c r="I4" s="605"/>
      <c r="J4" s="605"/>
    </row>
    <row r="5" spans="1:10" ht="15" customHeight="1" x14ac:dyDescent="0.3">
      <c r="C5" s="1076" t="s">
        <v>1516</v>
      </c>
      <c r="D5" s="1076"/>
      <c r="E5" s="1077" t="s">
        <v>1517</v>
      </c>
      <c r="F5" s="1078"/>
      <c r="G5" s="1078"/>
      <c r="H5" s="1078"/>
      <c r="I5" s="1078"/>
      <c r="J5" s="1078"/>
    </row>
    <row r="6" spans="1:10" ht="49.5" x14ac:dyDescent="0.3">
      <c r="B6" s="511"/>
      <c r="C6" s="608" t="s">
        <v>1518</v>
      </c>
      <c r="D6" s="608" t="s">
        <v>1519</v>
      </c>
      <c r="E6" s="608" t="s">
        <v>1501</v>
      </c>
      <c r="F6" s="608" t="s">
        <v>1502</v>
      </c>
      <c r="G6" s="608" t="s">
        <v>1520</v>
      </c>
      <c r="H6" s="608" t="s">
        <v>1504</v>
      </c>
      <c r="I6" s="608" t="s">
        <v>1505</v>
      </c>
      <c r="J6" s="608" t="s">
        <v>1138</v>
      </c>
    </row>
    <row r="7" spans="1:10" x14ac:dyDescent="0.3">
      <c r="A7" s="516"/>
      <c r="B7" s="609" t="s">
        <v>1521</v>
      </c>
      <c r="C7" s="729">
        <v>9</v>
      </c>
      <c r="D7" s="729">
        <v>6</v>
      </c>
      <c r="E7" s="610"/>
      <c r="F7" s="610"/>
      <c r="G7" s="610"/>
      <c r="H7" s="610"/>
      <c r="I7" s="610"/>
      <c r="J7" s="610"/>
    </row>
    <row r="8" spans="1:10" ht="33" x14ac:dyDescent="0.3">
      <c r="A8" s="516"/>
      <c r="B8" s="727" t="s">
        <v>1522</v>
      </c>
      <c r="C8" s="615"/>
      <c r="D8" s="615"/>
      <c r="F8" s="843" t="s">
        <v>1523</v>
      </c>
      <c r="G8" s="843" t="s">
        <v>255</v>
      </c>
      <c r="H8" s="843" t="s">
        <v>1524</v>
      </c>
      <c r="I8" s="843" t="s">
        <v>1525</v>
      </c>
      <c r="J8" s="843"/>
    </row>
    <row r="9" spans="1:10" ht="18" x14ac:dyDescent="0.3">
      <c r="A9" s="516"/>
      <c r="B9" s="728" t="s">
        <v>1526</v>
      </c>
      <c r="C9" s="800">
        <v>1195458.3400000001</v>
      </c>
      <c r="D9" s="800">
        <v>10278615.869999999</v>
      </c>
      <c r="E9" s="730"/>
      <c r="F9" s="800">
        <v>62608818.109999999</v>
      </c>
      <c r="G9" s="730"/>
      <c r="H9" s="800">
        <v>47342557.590000004</v>
      </c>
      <c r="I9" s="800">
        <v>20824865.969999999</v>
      </c>
      <c r="J9" s="730"/>
    </row>
    <row r="10" spans="1:10" x14ac:dyDescent="0.3">
      <c r="A10" s="516"/>
      <c r="B10" s="612" t="s">
        <v>1527</v>
      </c>
      <c r="C10" s="800">
        <v>1195458.3400000001</v>
      </c>
      <c r="D10" s="800">
        <v>5490191.8700000001</v>
      </c>
      <c r="E10" s="730"/>
      <c r="F10" s="800">
        <v>53858790.439999998</v>
      </c>
      <c r="G10" s="730"/>
      <c r="H10" s="800">
        <v>41844463.329999998</v>
      </c>
      <c r="I10" s="800">
        <v>18662029.18</v>
      </c>
      <c r="J10" s="730"/>
    </row>
    <row r="11" spans="1:10" ht="18" x14ac:dyDescent="0.3">
      <c r="A11" s="516"/>
      <c r="B11" s="618" t="s">
        <v>1528</v>
      </c>
      <c r="C11" s="834">
        <v>0</v>
      </c>
      <c r="D11" s="844">
        <v>4788424</v>
      </c>
      <c r="E11" s="845"/>
      <c r="F11" s="844">
        <v>8750027.6699999999</v>
      </c>
      <c r="G11" s="845"/>
      <c r="H11" s="844">
        <v>5498094.2599999998</v>
      </c>
      <c r="I11" s="844">
        <v>2162836.79</v>
      </c>
      <c r="J11" s="845"/>
    </row>
    <row r="12" spans="1:10" x14ac:dyDescent="0.3">
      <c r="C12" s="516"/>
      <c r="D12" s="516"/>
      <c r="E12" s="516"/>
      <c r="F12" s="516"/>
      <c r="G12" s="516"/>
      <c r="H12" s="516"/>
      <c r="I12" s="516"/>
      <c r="J12" s="516"/>
    </row>
    <row r="13" spans="1:10" x14ac:dyDescent="0.3">
      <c r="C13" s="516"/>
      <c r="D13" s="726"/>
      <c r="E13" s="516"/>
      <c r="F13" s="516"/>
      <c r="G13" s="516"/>
      <c r="H13" s="516"/>
      <c r="I13" s="516"/>
    </row>
    <row r="14" spans="1:10" ht="18" x14ac:dyDescent="0.3">
      <c r="B14" s="106" t="s">
        <v>1529</v>
      </c>
      <c r="C14" s="516"/>
      <c r="D14" s="516"/>
      <c r="E14" s="516"/>
      <c r="F14" s="516"/>
      <c r="G14" s="516"/>
      <c r="H14" s="516"/>
      <c r="I14" s="516"/>
    </row>
    <row r="15" spans="1:10" ht="18" x14ac:dyDescent="0.3">
      <c r="B15" s="106" t="s">
        <v>1530</v>
      </c>
      <c r="C15" s="516"/>
      <c r="D15" s="516"/>
      <c r="E15" s="516"/>
      <c r="F15" s="516"/>
      <c r="G15" s="516"/>
      <c r="H15" s="516"/>
      <c r="I15" s="516"/>
    </row>
    <row r="16" spans="1:10" ht="18" x14ac:dyDescent="0.3">
      <c r="B16" s="106" t="s">
        <v>1531</v>
      </c>
    </row>
  </sheetData>
  <mergeCells count="2">
    <mergeCell ref="C5:D5"/>
    <mergeCell ref="E5:J5"/>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52">
    <tabColor rgb="FFB1D7CD"/>
  </sheetPr>
  <dimension ref="A1:AB26"/>
  <sheetViews>
    <sheetView showGridLines="0" zoomScaleNormal="100" zoomScalePageLayoutView="60" workbookViewId="0">
      <selection activeCell="K17" sqref="K17"/>
    </sheetView>
  </sheetViews>
  <sheetFormatPr baseColWidth="10" defaultColWidth="9.140625" defaultRowHeight="23.25" customHeight="1" x14ac:dyDescent="0.3"/>
  <cols>
    <col min="1" max="2" width="9.140625" style="4"/>
    <col min="3" max="3" width="56.42578125" style="4" customWidth="1"/>
    <col min="4" max="11" width="15.7109375" style="4" customWidth="1"/>
    <col min="12" max="16384" width="9.140625" style="4"/>
  </cols>
  <sheetData>
    <row r="1" spans="2:28" ht="16.5" x14ac:dyDescent="0.3"/>
    <row r="2" spans="2:28" ht="16.5" x14ac:dyDescent="0.3">
      <c r="B2" s="128" t="s">
        <v>1532</v>
      </c>
      <c r="C2" s="11"/>
      <c r="D2" s="11"/>
      <c r="E2" s="11"/>
      <c r="F2" s="1079"/>
      <c r="G2" s="1079"/>
      <c r="H2" s="1079"/>
      <c r="I2" s="1079"/>
      <c r="J2" s="1079"/>
      <c r="K2" s="1079"/>
    </row>
    <row r="3" spans="2:28" ht="16.5" x14ac:dyDescent="0.3">
      <c r="B3" s="1" t="str">
        <f>Stichtag &amp; Einheit_Mio</f>
        <v>31.12.2023 - in Mio. €</v>
      </c>
      <c r="C3" s="11"/>
      <c r="D3" s="11"/>
      <c r="E3" s="11"/>
      <c r="F3" s="11"/>
      <c r="G3" s="11"/>
      <c r="H3" s="11"/>
      <c r="I3" s="11"/>
      <c r="J3" s="11"/>
      <c r="K3" s="11"/>
    </row>
    <row r="4" spans="2:28" ht="16.5" x14ac:dyDescent="0.3">
      <c r="B4" s="11"/>
      <c r="C4" s="11"/>
      <c r="D4" s="11"/>
      <c r="E4" s="11"/>
      <c r="F4" s="11"/>
      <c r="G4" s="11"/>
      <c r="H4" s="11"/>
      <c r="I4" s="11"/>
      <c r="J4" s="11"/>
      <c r="K4" s="11"/>
    </row>
    <row r="5" spans="2:28" ht="35.25" customHeight="1" x14ac:dyDescent="0.3">
      <c r="B5" s="8"/>
      <c r="C5" s="11"/>
      <c r="D5" s="1080" t="s">
        <v>1533</v>
      </c>
      <c r="E5" s="990"/>
      <c r="F5" s="990" t="s">
        <v>1534</v>
      </c>
      <c r="G5" s="990"/>
      <c r="H5" s="990" t="s">
        <v>1535</v>
      </c>
      <c r="I5" s="990"/>
      <c r="J5" s="990" t="s">
        <v>1536</v>
      </c>
      <c r="K5" s="1081"/>
    </row>
    <row r="6" spans="2:28" ht="49.5" x14ac:dyDescent="0.3">
      <c r="B6" s="8"/>
      <c r="C6" s="8"/>
      <c r="D6" s="7"/>
      <c r="E6" s="7" t="s">
        <v>1537</v>
      </c>
      <c r="F6" s="7"/>
      <c r="G6" s="7" t="s">
        <v>1537</v>
      </c>
      <c r="H6" s="7"/>
      <c r="I6" s="7" t="s">
        <v>1538</v>
      </c>
      <c r="J6" s="7"/>
      <c r="K6" s="7" t="s">
        <v>1538</v>
      </c>
    </row>
    <row r="7" spans="2:28" ht="16.5" x14ac:dyDescent="0.3">
      <c r="B7" s="384"/>
      <c r="C7" s="384"/>
      <c r="D7" s="634" t="s">
        <v>667</v>
      </c>
      <c r="E7" s="634" t="s">
        <v>985</v>
      </c>
      <c r="F7" s="634" t="s">
        <v>987</v>
      </c>
      <c r="G7" s="634" t="s">
        <v>989</v>
      </c>
      <c r="H7" s="634" t="s">
        <v>991</v>
      </c>
      <c r="I7" s="634" t="s">
        <v>995</v>
      </c>
      <c r="J7" s="634" t="s">
        <v>997</v>
      </c>
      <c r="K7" s="385">
        <v>100</v>
      </c>
    </row>
    <row r="8" spans="2:28" ht="16.5" x14ac:dyDescent="0.3">
      <c r="B8" s="627" t="s">
        <v>667</v>
      </c>
      <c r="C8" s="630" t="s">
        <v>1539</v>
      </c>
      <c r="D8" s="846">
        <v>7665</v>
      </c>
      <c r="E8" s="846">
        <v>642</v>
      </c>
      <c r="F8" s="847"/>
      <c r="G8" s="847"/>
      <c r="H8" s="848">
        <v>20773</v>
      </c>
      <c r="I8" s="848">
        <v>4609</v>
      </c>
      <c r="J8" s="847"/>
      <c r="K8" s="847"/>
      <c r="L8" s="626"/>
      <c r="M8" s="626"/>
      <c r="N8" s="625"/>
      <c r="O8" s="625"/>
      <c r="P8" s="625"/>
      <c r="Q8" s="625"/>
      <c r="R8" s="625"/>
      <c r="S8" s="625"/>
      <c r="U8" s="625"/>
      <c r="V8" s="625"/>
      <c r="W8" s="625"/>
      <c r="X8" s="625"/>
      <c r="Y8" s="625"/>
      <c r="Z8" s="625"/>
      <c r="AA8" s="625"/>
      <c r="AB8" s="625"/>
    </row>
    <row r="9" spans="2:28" ht="16.5" x14ac:dyDescent="0.3">
      <c r="B9" s="628" t="s">
        <v>985</v>
      </c>
      <c r="C9" s="631" t="s">
        <v>1540</v>
      </c>
      <c r="D9" s="849"/>
      <c r="E9" s="849"/>
      <c r="F9" s="849"/>
      <c r="G9" s="849"/>
      <c r="H9" s="850">
        <v>270</v>
      </c>
      <c r="I9" s="849"/>
      <c r="J9" s="850">
        <v>700</v>
      </c>
      <c r="K9" s="849"/>
      <c r="L9" s="626"/>
      <c r="M9" s="626"/>
      <c r="N9" s="625"/>
      <c r="O9" s="625"/>
      <c r="P9" s="625"/>
      <c r="Q9" s="625"/>
      <c r="R9" s="625"/>
      <c r="S9" s="625"/>
      <c r="U9" s="625"/>
      <c r="V9" s="625"/>
      <c r="W9" s="625"/>
      <c r="X9" s="625"/>
      <c r="Y9" s="625"/>
      <c r="Z9" s="625"/>
      <c r="AA9" s="625"/>
      <c r="AB9" s="625"/>
    </row>
    <row r="10" spans="2:28" ht="16.5" x14ac:dyDescent="0.3">
      <c r="B10" s="628" t="s">
        <v>987</v>
      </c>
      <c r="C10" s="631" t="s">
        <v>998</v>
      </c>
      <c r="D10" s="850">
        <v>1209</v>
      </c>
      <c r="E10" s="850">
        <v>642</v>
      </c>
      <c r="F10" s="850">
        <v>1202</v>
      </c>
      <c r="G10" s="850">
        <v>628</v>
      </c>
      <c r="H10" s="850">
        <v>6397</v>
      </c>
      <c r="I10" s="850">
        <v>4428</v>
      </c>
      <c r="J10" s="850">
        <v>5685</v>
      </c>
      <c r="K10" s="850">
        <v>4029</v>
      </c>
      <c r="L10" s="626"/>
      <c r="M10" s="626"/>
      <c r="N10" s="625"/>
      <c r="O10" s="625"/>
      <c r="P10" s="625"/>
      <c r="Q10" s="625"/>
      <c r="R10" s="625"/>
      <c r="S10" s="625"/>
      <c r="U10" s="625"/>
      <c r="V10" s="625"/>
      <c r="W10" s="625"/>
      <c r="X10" s="625"/>
      <c r="Y10" s="625"/>
      <c r="Z10" s="625"/>
      <c r="AA10" s="625"/>
      <c r="AB10" s="625"/>
    </row>
    <row r="11" spans="2:28" ht="16.5" x14ac:dyDescent="0.3">
      <c r="B11" s="628" t="s">
        <v>989</v>
      </c>
      <c r="C11" s="632" t="s">
        <v>1541</v>
      </c>
      <c r="D11" s="850">
        <v>304</v>
      </c>
      <c r="E11" s="850">
        <v>304</v>
      </c>
      <c r="F11" s="850">
        <v>293</v>
      </c>
      <c r="G11" s="850">
        <v>293</v>
      </c>
      <c r="H11" s="850">
        <v>2855</v>
      </c>
      <c r="I11" s="850">
        <v>2669</v>
      </c>
      <c r="J11" s="850">
        <v>2631</v>
      </c>
      <c r="K11" s="850">
        <v>2446</v>
      </c>
      <c r="L11" s="626"/>
      <c r="M11" s="626"/>
      <c r="N11" s="625"/>
      <c r="O11" s="625"/>
      <c r="P11" s="625"/>
      <c r="Q11" s="625"/>
      <c r="R11" s="625"/>
      <c r="S11" s="625"/>
      <c r="U11" s="625"/>
      <c r="V11" s="625"/>
      <c r="W11" s="625"/>
      <c r="X11" s="625"/>
      <c r="Y11" s="625"/>
      <c r="Z11" s="625"/>
      <c r="AA11" s="625"/>
      <c r="AB11" s="625"/>
    </row>
    <row r="12" spans="2:28" ht="16.5" x14ac:dyDescent="0.3">
      <c r="B12" s="628" t="s">
        <v>991</v>
      </c>
      <c r="C12" s="632" t="s">
        <v>1542</v>
      </c>
      <c r="D12" s="849">
        <v>542</v>
      </c>
      <c r="E12" s="849"/>
      <c r="F12" s="849">
        <v>542</v>
      </c>
      <c r="G12" s="849"/>
      <c r="H12" s="850">
        <v>1683</v>
      </c>
      <c r="I12" s="849"/>
      <c r="J12" s="850">
        <v>1683</v>
      </c>
      <c r="K12" s="849"/>
      <c r="L12" s="626"/>
      <c r="M12" s="626"/>
      <c r="N12" s="625"/>
      <c r="O12" s="625"/>
      <c r="P12" s="625"/>
      <c r="Q12" s="625"/>
      <c r="R12" s="625"/>
      <c r="S12" s="625"/>
      <c r="U12" s="625"/>
      <c r="V12" s="625"/>
      <c r="W12" s="625"/>
      <c r="X12" s="625"/>
      <c r="Y12" s="625"/>
      <c r="Z12" s="625"/>
      <c r="AA12" s="625"/>
      <c r="AB12" s="625"/>
    </row>
    <row r="13" spans="2:28" ht="16.5" x14ac:dyDescent="0.3">
      <c r="B13" s="628" t="s">
        <v>993</v>
      </c>
      <c r="C13" s="632" t="s">
        <v>1543</v>
      </c>
      <c r="D13" s="850">
        <v>258</v>
      </c>
      <c r="E13" s="850">
        <v>258</v>
      </c>
      <c r="F13" s="850">
        <v>262</v>
      </c>
      <c r="G13" s="850">
        <v>262</v>
      </c>
      <c r="H13" s="850">
        <v>1217</v>
      </c>
      <c r="I13" s="850">
        <v>1217</v>
      </c>
      <c r="J13" s="850">
        <v>1014</v>
      </c>
      <c r="K13" s="850">
        <v>1014</v>
      </c>
      <c r="L13" s="626"/>
      <c r="M13" s="626"/>
      <c r="N13" s="625"/>
      <c r="O13" s="625"/>
      <c r="P13" s="625"/>
      <c r="Q13" s="625"/>
      <c r="R13" s="625"/>
      <c r="S13" s="625"/>
      <c r="U13" s="625"/>
      <c r="V13" s="625"/>
      <c r="W13" s="625"/>
      <c r="X13" s="625"/>
      <c r="Y13" s="625"/>
      <c r="Z13" s="625"/>
      <c r="AA13" s="625"/>
      <c r="AB13" s="625"/>
    </row>
    <row r="14" spans="2:28" ht="16.5" x14ac:dyDescent="0.3">
      <c r="B14" s="628" t="s">
        <v>995</v>
      </c>
      <c r="C14" s="632" t="s">
        <v>1544</v>
      </c>
      <c r="D14" s="850">
        <v>940</v>
      </c>
      <c r="E14" s="850">
        <v>396</v>
      </c>
      <c r="F14" s="850">
        <v>934</v>
      </c>
      <c r="G14" s="850">
        <v>385</v>
      </c>
      <c r="H14" s="850">
        <v>5165</v>
      </c>
      <c r="I14" s="850">
        <v>3208</v>
      </c>
      <c r="J14" s="850">
        <v>4617</v>
      </c>
      <c r="K14" s="850">
        <v>2930</v>
      </c>
      <c r="L14" s="626"/>
      <c r="M14" s="626"/>
      <c r="N14" s="625"/>
      <c r="O14" s="625"/>
      <c r="P14" s="625"/>
      <c r="Q14" s="625"/>
      <c r="R14" s="625"/>
      <c r="S14" s="625"/>
      <c r="U14" s="625"/>
      <c r="V14" s="625"/>
      <c r="W14" s="625"/>
      <c r="X14" s="625"/>
      <c r="Y14" s="625"/>
      <c r="Z14" s="625"/>
      <c r="AA14" s="625"/>
      <c r="AB14" s="625"/>
    </row>
    <row r="15" spans="2:28" ht="16.5" x14ac:dyDescent="0.3">
      <c r="B15" s="628" t="s">
        <v>997</v>
      </c>
      <c r="C15" s="632" t="s">
        <v>1545</v>
      </c>
      <c r="D15" s="850"/>
      <c r="E15" s="850"/>
      <c r="F15" s="851"/>
      <c r="G15" s="851"/>
      <c r="H15" s="850"/>
      <c r="I15" s="850"/>
      <c r="J15" s="851"/>
      <c r="K15" s="851"/>
      <c r="L15" s="626"/>
      <c r="M15" s="626"/>
      <c r="N15" s="625"/>
      <c r="O15" s="625"/>
      <c r="P15" s="625"/>
      <c r="Q15" s="625"/>
      <c r="R15" s="625"/>
      <c r="S15" s="625"/>
      <c r="U15" s="625"/>
      <c r="V15" s="625"/>
      <c r="W15" s="625"/>
      <c r="X15" s="625"/>
      <c r="Y15" s="625"/>
      <c r="Z15" s="625"/>
      <c r="AA15" s="625"/>
      <c r="AB15" s="625"/>
    </row>
    <row r="16" spans="2:28" ht="16.5" x14ac:dyDescent="0.3">
      <c r="B16" s="629">
        <v>120</v>
      </c>
      <c r="C16" s="633" t="s">
        <v>1546</v>
      </c>
      <c r="D16" s="852">
        <v>6431</v>
      </c>
      <c r="E16" s="853"/>
      <c r="F16" s="854"/>
      <c r="G16" s="854"/>
      <c r="H16" s="852">
        <v>14744</v>
      </c>
      <c r="I16" s="853">
        <v>271</v>
      </c>
      <c r="J16" s="854"/>
      <c r="K16" s="854"/>
      <c r="L16" s="626"/>
      <c r="M16" s="626"/>
      <c r="N16" s="625"/>
      <c r="O16" s="625"/>
      <c r="P16" s="625"/>
      <c r="Q16" s="625"/>
      <c r="R16" s="625"/>
      <c r="S16" s="625"/>
      <c r="U16" s="625"/>
      <c r="V16" s="625"/>
      <c r="W16" s="625"/>
      <c r="X16" s="625"/>
      <c r="Y16" s="625"/>
      <c r="Z16" s="625"/>
      <c r="AA16" s="625"/>
      <c r="AB16" s="625"/>
    </row>
    <row r="17" spans="1:28" ht="16.5" x14ac:dyDescent="0.3">
      <c r="A17" s="1"/>
      <c r="B17" s="1"/>
      <c r="C17" s="1"/>
      <c r="D17" s="1"/>
      <c r="E17" s="1"/>
      <c r="F17" s="1"/>
      <c r="G17" s="1"/>
      <c r="H17" s="1"/>
      <c r="I17" s="1"/>
      <c r="J17" s="1"/>
      <c r="K17" s="1"/>
      <c r="L17" s="1"/>
      <c r="M17" s="1"/>
    </row>
    <row r="18" spans="1:28" ht="23.25" customHeight="1" x14ac:dyDescent="0.3">
      <c r="A18" s="1"/>
      <c r="B18" s="1"/>
      <c r="C18" s="1"/>
      <c r="D18" s="1"/>
      <c r="E18" s="1"/>
      <c r="F18" s="1"/>
      <c r="G18" s="1"/>
      <c r="H18" s="1"/>
      <c r="I18" s="1"/>
      <c r="J18" s="1"/>
      <c r="K18" s="1"/>
      <c r="L18" s="1"/>
      <c r="M18" s="1"/>
      <c r="U18" s="625"/>
      <c r="V18" s="625"/>
      <c r="W18" s="625"/>
      <c r="X18" s="625"/>
      <c r="Y18" s="625"/>
      <c r="Z18" s="625"/>
      <c r="AA18" s="625"/>
      <c r="AB18" s="625"/>
    </row>
    <row r="19" spans="1:28" ht="23.25" customHeight="1" x14ac:dyDescent="0.3">
      <c r="A19" s="1"/>
      <c r="B19" s="1"/>
      <c r="C19" s="1"/>
      <c r="D19" s="1"/>
      <c r="E19" s="1"/>
      <c r="F19" s="1"/>
      <c r="G19" s="1"/>
      <c r="H19" s="1"/>
      <c r="I19" s="1"/>
      <c r="J19" s="1"/>
      <c r="K19" s="1"/>
      <c r="L19" s="1"/>
      <c r="M19" s="1"/>
      <c r="U19" s="625"/>
      <c r="V19" s="625"/>
      <c r="W19" s="625"/>
      <c r="X19" s="625"/>
      <c r="Y19" s="625"/>
      <c r="Z19" s="625"/>
      <c r="AA19" s="625"/>
      <c r="AB19" s="625"/>
    </row>
    <row r="20" spans="1:28" ht="23.25" customHeight="1" x14ac:dyDescent="0.3">
      <c r="A20" s="1"/>
      <c r="B20" s="1"/>
      <c r="C20" s="1"/>
      <c r="D20" s="1"/>
      <c r="E20" s="1"/>
      <c r="F20" s="1"/>
      <c r="G20" s="1"/>
      <c r="H20" s="1"/>
      <c r="I20" s="1"/>
      <c r="J20" s="1"/>
      <c r="K20" s="1"/>
      <c r="U20" s="625"/>
      <c r="V20" s="625"/>
      <c r="W20" s="625"/>
      <c r="X20" s="625"/>
      <c r="Y20" s="625"/>
      <c r="Z20" s="625"/>
      <c r="AA20" s="625"/>
      <c r="AB20" s="625"/>
    </row>
    <row r="21" spans="1:28" ht="23.25" customHeight="1" x14ac:dyDescent="0.3">
      <c r="U21" s="625"/>
      <c r="V21" s="625"/>
      <c r="W21" s="625"/>
      <c r="X21" s="625"/>
      <c r="Y21" s="625"/>
      <c r="Z21" s="625"/>
      <c r="AA21" s="625"/>
      <c r="AB21" s="625"/>
    </row>
    <row r="22" spans="1:28" ht="23.25" customHeight="1" x14ac:dyDescent="0.3">
      <c r="U22" s="625"/>
      <c r="V22" s="625"/>
      <c r="W22" s="625"/>
      <c r="X22" s="625"/>
      <c r="Y22" s="625"/>
      <c r="Z22" s="625"/>
      <c r="AA22" s="625"/>
      <c r="AB22" s="625"/>
    </row>
    <row r="23" spans="1:28" ht="23.25" customHeight="1" x14ac:dyDescent="0.3">
      <c r="U23" s="625"/>
      <c r="V23" s="625"/>
      <c r="W23" s="625"/>
      <c r="X23" s="625"/>
      <c r="Y23" s="625"/>
      <c r="Z23" s="625"/>
      <c r="AA23" s="625"/>
      <c r="AB23" s="625"/>
    </row>
    <row r="24" spans="1:28" ht="23.25" customHeight="1" x14ac:dyDescent="0.3">
      <c r="U24" s="625"/>
      <c r="V24" s="625"/>
      <c r="W24" s="625"/>
      <c r="X24" s="625"/>
      <c r="Y24" s="625"/>
      <c r="Z24" s="625"/>
      <c r="AA24" s="625"/>
      <c r="AB24" s="625"/>
    </row>
    <row r="25" spans="1:28" ht="23.25" customHeight="1" x14ac:dyDescent="0.3">
      <c r="U25" s="625"/>
      <c r="V25" s="625"/>
      <c r="W25" s="625"/>
      <c r="X25" s="625"/>
      <c r="Y25" s="625"/>
      <c r="Z25" s="625"/>
      <c r="AA25" s="625"/>
      <c r="AB25" s="625"/>
    </row>
    <row r="26" spans="1:28" ht="23.25" customHeight="1" x14ac:dyDescent="0.3">
      <c r="U26" s="625"/>
      <c r="V26" s="625"/>
      <c r="W26" s="625"/>
      <c r="X26" s="625"/>
      <c r="Y26" s="625"/>
      <c r="Z26" s="625"/>
      <c r="AA26" s="625"/>
      <c r="AB26" s="625"/>
    </row>
  </sheetData>
  <mergeCells count="7">
    <mergeCell ref="F2:G2"/>
    <mergeCell ref="H2:I2"/>
    <mergeCell ref="J2:K2"/>
    <mergeCell ref="D5:E5"/>
    <mergeCell ref="F5:G5"/>
    <mergeCell ref="H5:I5"/>
    <mergeCell ref="J5:K5"/>
  </mergeCells>
  <pageMargins left="0.7" right="0.7" top="0.75" bottom="0.75" header="0.3" footer="0.3"/>
  <pageSetup paperSize="9" scale="53" orientation="landscape" verticalDpi="200" r:id="rId1"/>
  <ignoredErrors>
    <ignoredError sqref="B8:B16 D7:K7"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3">
    <tabColor rgb="FFB1D7CD"/>
  </sheetPr>
  <dimension ref="B2:G22"/>
  <sheetViews>
    <sheetView showGridLines="0" zoomScaleNormal="100" zoomScalePageLayoutView="70" workbookViewId="0">
      <selection activeCell="D23" sqref="D23"/>
    </sheetView>
  </sheetViews>
  <sheetFormatPr baseColWidth="10" defaultColWidth="20.28515625" defaultRowHeight="16.5" x14ac:dyDescent="0.3"/>
  <cols>
    <col min="1" max="1" width="9.140625" style="4" customWidth="1"/>
    <col min="2" max="2" width="10.7109375" style="4" customWidth="1"/>
    <col min="3" max="3" width="77" style="4" customWidth="1"/>
    <col min="4" max="4" width="21.140625" style="4" customWidth="1"/>
    <col min="5" max="5" width="31.140625" style="4" customWidth="1"/>
    <col min="6" max="6" width="21.140625" style="4" customWidth="1"/>
    <col min="7" max="7" width="31" style="4" customWidth="1"/>
    <col min="8" max="16384" width="20.28515625" style="4"/>
  </cols>
  <sheetData>
    <row r="2" spans="2:7" ht="18.75" customHeight="1" x14ac:dyDescent="0.3">
      <c r="B2" s="128" t="s">
        <v>1547</v>
      </c>
      <c r="C2" s="128"/>
      <c r="D2" s="128"/>
      <c r="E2" s="128"/>
      <c r="F2" s="128"/>
      <c r="G2" s="128"/>
    </row>
    <row r="3" spans="2:7" x14ac:dyDescent="0.3">
      <c r="B3" s="1" t="str">
        <f>Stichtag &amp; Einheit_Mio</f>
        <v>31.12.2023 - in Mio. €</v>
      </c>
      <c r="C3" s="11"/>
      <c r="D3" s="11"/>
      <c r="E3" s="11"/>
      <c r="F3" s="11"/>
      <c r="G3" s="11"/>
    </row>
    <row r="4" spans="2:7" x14ac:dyDescent="0.3">
      <c r="B4" s="11"/>
      <c r="C4" s="11"/>
      <c r="D4" s="11"/>
      <c r="E4" s="11"/>
      <c r="F4" s="11"/>
      <c r="G4" s="11"/>
    </row>
    <row r="5" spans="2:7" x14ac:dyDescent="0.3">
      <c r="B5" s="635"/>
      <c r="C5" s="8"/>
      <c r="D5" s="1082" t="s">
        <v>1548</v>
      </c>
      <c r="E5" s="1083"/>
      <c r="F5" s="990" t="s">
        <v>1549</v>
      </c>
      <c r="G5" s="1081"/>
    </row>
    <row r="6" spans="2:7" ht="50.25" customHeight="1" x14ac:dyDescent="0.3">
      <c r="B6" s="635"/>
      <c r="C6" s="8"/>
      <c r="D6" s="1080"/>
      <c r="E6" s="990"/>
      <c r="F6" s="990" t="s">
        <v>1550</v>
      </c>
      <c r="G6" s="1081"/>
    </row>
    <row r="7" spans="2:7" ht="33" x14ac:dyDescent="0.3">
      <c r="B7" s="8"/>
      <c r="C7" s="8"/>
      <c r="D7" s="8"/>
      <c r="E7" s="7" t="s">
        <v>1551</v>
      </c>
      <c r="F7" s="7"/>
      <c r="G7" s="7" t="s">
        <v>1552</v>
      </c>
    </row>
    <row r="8" spans="2:7" x14ac:dyDescent="0.3">
      <c r="B8" s="384"/>
      <c r="C8" s="384"/>
      <c r="D8" s="634" t="s">
        <v>667</v>
      </c>
      <c r="E8" s="634" t="s">
        <v>985</v>
      </c>
      <c r="F8" s="634" t="s">
        <v>987</v>
      </c>
      <c r="G8" s="634" t="s">
        <v>991</v>
      </c>
    </row>
    <row r="9" spans="2:7" x14ac:dyDescent="0.3">
      <c r="B9" s="430">
        <v>130</v>
      </c>
      <c r="C9" s="637" t="s">
        <v>1553</v>
      </c>
      <c r="D9" s="299"/>
      <c r="E9" s="299"/>
      <c r="F9" s="299"/>
      <c r="G9" s="299"/>
    </row>
    <row r="10" spans="2:7" x14ac:dyDescent="0.3">
      <c r="B10" s="21">
        <v>140</v>
      </c>
      <c r="C10" s="22" t="s">
        <v>1554</v>
      </c>
      <c r="D10" s="183"/>
      <c r="E10" s="183"/>
      <c r="F10" s="183"/>
      <c r="G10" s="183"/>
    </row>
    <row r="11" spans="2:7" x14ac:dyDescent="0.3">
      <c r="B11" s="21">
        <v>150</v>
      </c>
      <c r="C11" s="22" t="s">
        <v>1540</v>
      </c>
      <c r="D11" s="183"/>
      <c r="E11" s="183"/>
      <c r="F11" s="183"/>
      <c r="G11" s="183"/>
    </row>
    <row r="12" spans="2:7" x14ac:dyDescent="0.3">
      <c r="B12" s="21">
        <v>160</v>
      </c>
      <c r="C12" s="22" t="s">
        <v>998</v>
      </c>
      <c r="D12" s="183"/>
      <c r="E12" s="183"/>
      <c r="F12" s="183"/>
      <c r="G12" s="183"/>
    </row>
    <row r="13" spans="2:7" x14ac:dyDescent="0.3">
      <c r="B13" s="21">
        <v>170</v>
      </c>
      <c r="C13" s="640" t="s">
        <v>1541</v>
      </c>
      <c r="D13" s="183"/>
      <c r="E13" s="183"/>
      <c r="F13" s="183"/>
      <c r="G13" s="183"/>
    </row>
    <row r="14" spans="2:7" x14ac:dyDescent="0.3">
      <c r="B14" s="21">
        <v>180</v>
      </c>
      <c r="C14" s="640" t="s">
        <v>1542</v>
      </c>
      <c r="D14" s="183"/>
      <c r="E14" s="183"/>
      <c r="F14" s="183"/>
      <c r="G14" s="183"/>
    </row>
    <row r="15" spans="2:7" x14ac:dyDescent="0.3">
      <c r="B15" s="21">
        <v>190</v>
      </c>
      <c r="C15" s="640" t="s">
        <v>1543</v>
      </c>
      <c r="D15" s="183"/>
      <c r="E15" s="183"/>
      <c r="F15" s="183"/>
      <c r="G15" s="183"/>
    </row>
    <row r="16" spans="2:7" x14ac:dyDescent="0.3">
      <c r="B16" s="21">
        <v>200</v>
      </c>
      <c r="C16" s="640" t="s">
        <v>1544</v>
      </c>
      <c r="D16" s="183"/>
      <c r="E16" s="183"/>
      <c r="F16" s="183"/>
      <c r="G16" s="183"/>
    </row>
    <row r="17" spans="2:7" x14ac:dyDescent="0.3">
      <c r="B17" s="21">
        <v>210</v>
      </c>
      <c r="C17" s="640" t="s">
        <v>1545</v>
      </c>
      <c r="D17" s="183"/>
      <c r="E17" s="183"/>
      <c r="F17" s="183"/>
      <c r="G17" s="183"/>
    </row>
    <row r="18" spans="2:7" x14ac:dyDescent="0.3">
      <c r="B18" s="21">
        <v>220</v>
      </c>
      <c r="C18" s="22" t="s">
        <v>1555</v>
      </c>
      <c r="D18" s="183"/>
      <c r="E18" s="183"/>
      <c r="F18" s="183"/>
      <c r="G18" s="183"/>
    </row>
    <row r="19" spans="2:7" x14ac:dyDescent="0.3">
      <c r="B19" s="21">
        <v>230</v>
      </c>
      <c r="C19" s="22" t="s">
        <v>1556</v>
      </c>
      <c r="D19" s="183"/>
      <c r="E19" s="183"/>
      <c r="F19" s="183"/>
      <c r="G19" s="183"/>
    </row>
    <row r="20" spans="2:7" ht="33" x14ac:dyDescent="0.3">
      <c r="B20" s="638">
        <v>240</v>
      </c>
      <c r="C20" s="639" t="s">
        <v>1557</v>
      </c>
      <c r="D20" s="183"/>
      <c r="E20" s="183"/>
      <c r="F20" s="183"/>
      <c r="G20" s="183"/>
    </row>
    <row r="21" spans="2:7" ht="33" x14ac:dyDescent="0.3">
      <c r="B21" s="641">
        <v>241</v>
      </c>
      <c r="C21" s="642" t="s">
        <v>1558</v>
      </c>
      <c r="D21" s="643"/>
      <c r="E21" s="643"/>
      <c r="F21" s="644"/>
      <c r="G21" s="644"/>
    </row>
    <row r="22" spans="2:7" ht="33" x14ac:dyDescent="0.3">
      <c r="B22" s="17">
        <v>250</v>
      </c>
      <c r="C22" s="11" t="s">
        <v>1559</v>
      </c>
      <c r="D22" s="286">
        <v>7665</v>
      </c>
      <c r="E22" s="286">
        <v>642</v>
      </c>
      <c r="F22" s="636"/>
      <c r="G22" s="636"/>
    </row>
  </sheetData>
  <mergeCells count="3">
    <mergeCell ref="D5:E6"/>
    <mergeCell ref="F5:G5"/>
    <mergeCell ref="F6:G6"/>
  </mergeCells>
  <pageMargins left="0.7" right="0.7" top="0.75" bottom="0.75" header="0.3" footer="0.3"/>
  <pageSetup paperSize="9" scale="53" orientation="landscape" verticalDpi="200" r:id="rId1"/>
  <ignoredErrors>
    <ignoredError sqref="D8:G8"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54">
    <tabColor rgb="FFB1D7CD"/>
  </sheetPr>
  <dimension ref="B2:E7"/>
  <sheetViews>
    <sheetView showGridLines="0" zoomScaleNormal="100" zoomScalePageLayoutView="80" workbookViewId="0">
      <selection activeCell="D7" sqref="D7"/>
    </sheetView>
  </sheetViews>
  <sheetFormatPr baseColWidth="10" defaultColWidth="9.140625" defaultRowHeight="16.5" x14ac:dyDescent="0.3"/>
  <cols>
    <col min="1" max="2" width="9.140625" style="4"/>
    <col min="3" max="3" width="43.140625" style="4" bestFit="1" customWidth="1"/>
    <col min="4" max="4" width="42.140625" style="4" customWidth="1"/>
    <col min="5" max="5" width="44.5703125" style="4" customWidth="1"/>
    <col min="6" max="16384" width="9.140625" style="4"/>
  </cols>
  <sheetData>
    <row r="2" spans="2:5" x14ac:dyDescent="0.3">
      <c r="B2" s="128" t="s">
        <v>1560</v>
      </c>
      <c r="C2" s="128"/>
      <c r="D2" s="128"/>
      <c r="E2" s="128"/>
    </row>
    <row r="3" spans="2:5" ht="15.75" customHeight="1" x14ac:dyDescent="0.3">
      <c r="B3" s="1" t="str">
        <f>Stichtag &amp; Einheit_Mio</f>
        <v>31.12.2023 - in Mio. €</v>
      </c>
      <c r="C3" s="645"/>
      <c r="D3" s="645"/>
      <c r="E3" s="645"/>
    </row>
    <row r="4" spans="2:5" ht="15.75" customHeight="1" x14ac:dyDescent="0.3">
      <c r="B4" s="645"/>
      <c r="C4" s="645"/>
      <c r="D4" s="645"/>
      <c r="E4" s="645"/>
    </row>
    <row r="5" spans="2:5" ht="82.5" x14ac:dyDescent="0.3">
      <c r="B5" s="34"/>
      <c r="C5" s="34"/>
      <c r="D5" s="7" t="s">
        <v>1561</v>
      </c>
      <c r="E5" s="7" t="s">
        <v>1562</v>
      </c>
    </row>
    <row r="6" spans="2:5" x14ac:dyDescent="0.3">
      <c r="B6" s="646"/>
      <c r="C6" s="646"/>
      <c r="D6" s="634" t="s">
        <v>667</v>
      </c>
      <c r="E6" s="634" t="s">
        <v>985</v>
      </c>
    </row>
    <row r="7" spans="2:5" x14ac:dyDescent="0.3">
      <c r="B7" s="624" t="s">
        <v>667</v>
      </c>
      <c r="C7" s="34" t="s">
        <v>1563</v>
      </c>
      <c r="D7" s="176">
        <v>5857</v>
      </c>
      <c r="E7" s="176">
        <v>7100</v>
      </c>
    </row>
  </sheetData>
  <pageMargins left="0.7" right="0.7" top="0.75" bottom="0.75" header="0.3" footer="0.3"/>
  <pageSetup paperSize="9" scale="88" orientation="landscape" verticalDpi="200" r:id="rId1"/>
  <ignoredErrors>
    <ignoredError sqref="B7 D6:E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C240D-C516-4082-9102-C1AB71444935}">
  <sheetPr codeName="Tabelle6">
    <tabColor rgb="FFB1D7CD"/>
    <pageSetUpPr fitToPage="1"/>
  </sheetPr>
  <dimension ref="B2:O66"/>
  <sheetViews>
    <sheetView showGridLines="0" zoomScaleNormal="100" zoomScalePageLayoutView="80" workbookViewId="0">
      <selection activeCell="C10" sqref="C10"/>
    </sheetView>
  </sheetViews>
  <sheetFormatPr baseColWidth="10" defaultColWidth="9.140625" defaultRowHeight="16.5" x14ac:dyDescent="0.3"/>
  <cols>
    <col min="1" max="1" width="9.140625" style="4"/>
    <col min="2" max="2" width="7.5703125" style="62" customWidth="1"/>
    <col min="3" max="3" width="44" style="4" customWidth="1"/>
    <col min="4" max="4" width="23" style="4" customWidth="1"/>
    <col min="5" max="9" width="21.140625" style="4" customWidth="1"/>
    <col min="10" max="16384" width="9.140625" style="4"/>
  </cols>
  <sheetData>
    <row r="2" spans="2:15" ht="37.5" customHeight="1" x14ac:dyDescent="0.3">
      <c r="B2" s="946" t="s">
        <v>252</v>
      </c>
      <c r="C2" s="946"/>
      <c r="D2" s="946"/>
      <c r="E2" s="946"/>
      <c r="F2" s="946"/>
      <c r="G2" s="946"/>
      <c r="H2" s="946"/>
      <c r="I2" s="61"/>
    </row>
    <row r="3" spans="2:15" x14ac:dyDescent="0.3">
      <c r="B3" s="4" t="str">
        <f>Stichtag &amp; Einheit_Mio</f>
        <v>31.12.2023 - in Mio. €</v>
      </c>
    </row>
    <row r="4" spans="2:15" x14ac:dyDescent="0.3">
      <c r="B4" s="4"/>
    </row>
    <row r="5" spans="2:15" x14ac:dyDescent="0.3">
      <c r="B5" s="4"/>
      <c r="D5" s="65" t="s">
        <v>1566</v>
      </c>
      <c r="E5" s="65" t="s">
        <v>155</v>
      </c>
      <c r="F5" s="65" t="s">
        <v>191</v>
      </c>
      <c r="G5" s="65" t="s">
        <v>192</v>
      </c>
      <c r="H5" s="65" t="s">
        <v>253</v>
      </c>
      <c r="I5" s="65" t="s">
        <v>254</v>
      </c>
    </row>
    <row r="6" spans="2:15" x14ac:dyDescent="0.3">
      <c r="B6" s="4"/>
      <c r="C6" s="4" t="s">
        <v>255</v>
      </c>
      <c r="D6" s="949" t="s">
        <v>1564</v>
      </c>
      <c r="E6" s="952" t="s">
        <v>256</v>
      </c>
      <c r="F6" s="952"/>
      <c r="G6" s="952"/>
      <c r="H6" s="952"/>
      <c r="I6" s="952"/>
    </row>
    <row r="7" spans="2:15" ht="82.5" x14ac:dyDescent="0.3">
      <c r="B7" s="81"/>
      <c r="C7" s="81"/>
      <c r="D7" s="950"/>
      <c r="E7" s="82" t="s">
        <v>257</v>
      </c>
      <c r="F7" s="82" t="s">
        <v>258</v>
      </c>
      <c r="G7" s="82" t="s">
        <v>259</v>
      </c>
      <c r="H7" s="82" t="s">
        <v>260</v>
      </c>
      <c r="I7" s="82" t="s">
        <v>261</v>
      </c>
    </row>
    <row r="8" spans="2:15" ht="33" x14ac:dyDescent="0.3">
      <c r="B8" s="70"/>
      <c r="C8" s="71" t="s">
        <v>262</v>
      </c>
      <c r="D8" s="71"/>
      <c r="E8" s="71"/>
      <c r="F8" s="71"/>
      <c r="G8" s="71"/>
      <c r="H8" s="71"/>
      <c r="I8" s="71"/>
      <c r="O8" s="63"/>
    </row>
    <row r="9" spans="2:15" x14ac:dyDescent="0.3">
      <c r="B9" s="72">
        <v>1</v>
      </c>
      <c r="C9" s="73" t="s">
        <v>263</v>
      </c>
      <c r="D9" s="74">
        <v>78</v>
      </c>
      <c r="E9" s="74">
        <v>78</v>
      </c>
      <c r="F9" s="74">
        <v>0</v>
      </c>
      <c r="G9" s="74">
        <v>0</v>
      </c>
      <c r="H9" s="74">
        <v>0</v>
      </c>
      <c r="I9" s="74">
        <v>0</v>
      </c>
      <c r="L9" s="9"/>
    </row>
    <row r="10" spans="2:15" ht="49.5" x14ac:dyDescent="0.3">
      <c r="B10" s="68">
        <f>B9+1</f>
        <v>2</v>
      </c>
      <c r="C10" s="69" t="s">
        <v>264</v>
      </c>
      <c r="D10" s="23">
        <v>0</v>
      </c>
      <c r="E10" s="23">
        <v>0</v>
      </c>
      <c r="F10" s="23">
        <v>0</v>
      </c>
      <c r="G10" s="23">
        <v>0</v>
      </c>
      <c r="H10" s="23">
        <v>0</v>
      </c>
      <c r="I10" s="23">
        <v>0</v>
      </c>
      <c r="L10" s="9"/>
    </row>
    <row r="11" spans="2:15" x14ac:dyDescent="0.3">
      <c r="B11" s="68">
        <f>B10+1</f>
        <v>3</v>
      </c>
      <c r="C11" s="69" t="s">
        <v>265</v>
      </c>
      <c r="D11" s="23">
        <v>549</v>
      </c>
      <c r="E11" s="23">
        <v>542</v>
      </c>
      <c r="F11" s="23">
        <v>7</v>
      </c>
      <c r="G11" s="23">
        <v>0</v>
      </c>
      <c r="H11" s="23">
        <v>10</v>
      </c>
      <c r="I11" s="23">
        <v>0</v>
      </c>
      <c r="L11" s="9"/>
    </row>
    <row r="12" spans="2:15" x14ac:dyDescent="0.3">
      <c r="B12" s="68">
        <f>B11+1</f>
        <v>4</v>
      </c>
      <c r="C12" s="69" t="s">
        <v>266</v>
      </c>
      <c r="D12" s="23">
        <v>19925</v>
      </c>
      <c r="E12" s="23">
        <v>17773</v>
      </c>
      <c r="F12" s="23">
        <v>0</v>
      </c>
      <c r="G12" s="23">
        <v>2130</v>
      </c>
      <c r="H12" s="23">
        <v>590</v>
      </c>
      <c r="I12" s="23">
        <v>22</v>
      </c>
      <c r="L12" s="9"/>
    </row>
    <row r="13" spans="2:15" ht="33" x14ac:dyDescent="0.3">
      <c r="B13" s="68">
        <f>B12+1</f>
        <v>5</v>
      </c>
      <c r="C13" s="69" t="s">
        <v>267</v>
      </c>
      <c r="D13" s="23">
        <v>7600</v>
      </c>
      <c r="E13" s="184">
        <v>3759</v>
      </c>
      <c r="F13" s="184">
        <v>1330</v>
      </c>
      <c r="G13" s="23">
        <v>32</v>
      </c>
      <c r="H13" s="23">
        <v>0</v>
      </c>
      <c r="I13" s="23">
        <v>2479</v>
      </c>
      <c r="L13" s="9"/>
    </row>
    <row r="14" spans="2:15" x14ac:dyDescent="0.3">
      <c r="B14" s="68">
        <f>B13+1</f>
        <v>6</v>
      </c>
      <c r="C14" s="69" t="s">
        <v>268</v>
      </c>
      <c r="D14" s="23">
        <v>0</v>
      </c>
      <c r="E14" s="23">
        <v>0</v>
      </c>
      <c r="F14" s="23">
        <v>0</v>
      </c>
      <c r="G14" s="23">
        <v>0</v>
      </c>
      <c r="H14" s="23">
        <v>0</v>
      </c>
      <c r="I14" s="23">
        <v>0</v>
      </c>
      <c r="L14" s="9"/>
    </row>
    <row r="15" spans="2:15" x14ac:dyDescent="0.3">
      <c r="B15" s="68" t="s">
        <v>269</v>
      </c>
      <c r="C15" s="69" t="s">
        <v>270</v>
      </c>
      <c r="D15" s="23">
        <v>0</v>
      </c>
      <c r="E15" s="184">
        <v>0</v>
      </c>
      <c r="F15" s="23">
        <v>0</v>
      </c>
      <c r="G15" s="23">
        <v>0</v>
      </c>
      <c r="H15" s="23">
        <v>0</v>
      </c>
      <c r="I15" s="23">
        <v>0</v>
      </c>
      <c r="L15" s="9"/>
    </row>
    <row r="16" spans="2:15" x14ac:dyDescent="0.3">
      <c r="B16" s="68">
        <v>7</v>
      </c>
      <c r="C16" s="69" t="s">
        <v>271</v>
      </c>
      <c r="D16" s="23">
        <v>1</v>
      </c>
      <c r="E16" s="23">
        <v>1</v>
      </c>
      <c r="F16" s="23">
        <v>0</v>
      </c>
      <c r="G16" s="23">
        <v>0</v>
      </c>
      <c r="H16" s="23">
        <v>0</v>
      </c>
      <c r="I16" s="23">
        <v>0</v>
      </c>
      <c r="L16" s="9"/>
    </row>
    <row r="17" spans="2:12" x14ac:dyDescent="0.3">
      <c r="B17" s="68">
        <f t="shared" ref="B17:B27" si="0">B16+1</f>
        <v>8</v>
      </c>
      <c r="C17" s="69" t="s">
        <v>272</v>
      </c>
      <c r="D17" s="23">
        <v>0</v>
      </c>
      <c r="E17" s="23">
        <v>0</v>
      </c>
      <c r="F17" s="23">
        <v>0</v>
      </c>
      <c r="G17" s="23">
        <v>0</v>
      </c>
      <c r="H17" s="23">
        <v>0</v>
      </c>
      <c r="I17" s="23">
        <v>0</v>
      </c>
      <c r="L17" s="9"/>
    </row>
    <row r="18" spans="2:12" x14ac:dyDescent="0.3">
      <c r="B18" s="68">
        <f t="shared" si="0"/>
        <v>9</v>
      </c>
      <c r="C18" s="69" t="s">
        <v>273</v>
      </c>
      <c r="D18" s="23">
        <v>26</v>
      </c>
      <c r="E18" s="23">
        <v>0</v>
      </c>
      <c r="F18" s="23">
        <v>0</v>
      </c>
      <c r="G18" s="23">
        <v>0</v>
      </c>
      <c r="H18" s="23">
        <v>0</v>
      </c>
      <c r="I18" s="23">
        <v>26</v>
      </c>
      <c r="L18" s="9"/>
    </row>
    <row r="19" spans="2:12" ht="49.5" x14ac:dyDescent="0.3">
      <c r="B19" s="68">
        <f t="shared" si="0"/>
        <v>10</v>
      </c>
      <c r="C19" s="69" t="s">
        <v>274</v>
      </c>
      <c r="D19" s="23">
        <v>0</v>
      </c>
      <c r="E19" s="23">
        <v>0</v>
      </c>
      <c r="F19" s="23">
        <v>0</v>
      </c>
      <c r="G19" s="23">
        <v>0</v>
      </c>
      <c r="H19" s="23">
        <v>0</v>
      </c>
      <c r="I19" s="23">
        <v>0</v>
      </c>
      <c r="L19" s="9"/>
    </row>
    <row r="20" spans="2:12" x14ac:dyDescent="0.3">
      <c r="B20" s="68">
        <f t="shared" si="0"/>
        <v>11</v>
      </c>
      <c r="C20" s="69" t="s">
        <v>275</v>
      </c>
      <c r="D20" s="23">
        <v>11</v>
      </c>
      <c r="E20" s="23">
        <v>0</v>
      </c>
      <c r="F20" s="23">
        <v>0</v>
      </c>
      <c r="G20" s="23">
        <v>0</v>
      </c>
      <c r="H20" s="23">
        <v>0</v>
      </c>
      <c r="I20" s="23">
        <v>11</v>
      </c>
      <c r="L20" s="9"/>
    </row>
    <row r="21" spans="2:12" x14ac:dyDescent="0.3">
      <c r="B21" s="68">
        <f t="shared" si="0"/>
        <v>12</v>
      </c>
      <c r="C21" s="69" t="s">
        <v>276</v>
      </c>
      <c r="D21" s="23">
        <v>39</v>
      </c>
      <c r="E21" s="23">
        <v>39</v>
      </c>
      <c r="F21" s="23">
        <v>0</v>
      </c>
      <c r="G21" s="23">
        <v>0</v>
      </c>
      <c r="H21" s="23">
        <v>0</v>
      </c>
      <c r="I21" s="23">
        <v>0</v>
      </c>
      <c r="L21" s="9"/>
    </row>
    <row r="22" spans="2:12" x14ac:dyDescent="0.3">
      <c r="B22" s="68">
        <f t="shared" si="0"/>
        <v>13</v>
      </c>
      <c r="C22" s="69" t="s">
        <v>277</v>
      </c>
      <c r="D22" s="23">
        <v>0</v>
      </c>
      <c r="E22" s="23">
        <v>0</v>
      </c>
      <c r="F22" s="23">
        <v>0</v>
      </c>
      <c r="G22" s="23">
        <v>0</v>
      </c>
      <c r="H22" s="23">
        <v>0</v>
      </c>
      <c r="I22" s="23">
        <v>0</v>
      </c>
      <c r="L22" s="9"/>
    </row>
    <row r="23" spans="2:12" x14ac:dyDescent="0.3">
      <c r="B23" s="68">
        <f t="shared" si="0"/>
        <v>14</v>
      </c>
      <c r="C23" s="69" t="s">
        <v>278</v>
      </c>
      <c r="D23" s="23">
        <v>814</v>
      </c>
      <c r="E23" s="794">
        <v>361</v>
      </c>
      <c r="F23" s="768">
        <v>0</v>
      </c>
      <c r="G23" s="23">
        <v>0</v>
      </c>
      <c r="H23" s="23">
        <v>12</v>
      </c>
      <c r="I23" s="23">
        <v>453</v>
      </c>
      <c r="L23" s="9"/>
    </row>
    <row r="24" spans="2:12" x14ac:dyDescent="0.3">
      <c r="B24" s="68">
        <f t="shared" si="0"/>
        <v>15</v>
      </c>
      <c r="C24" s="69" t="s">
        <v>279</v>
      </c>
      <c r="D24" s="23">
        <v>66</v>
      </c>
      <c r="E24" s="23">
        <v>66</v>
      </c>
      <c r="F24" s="23">
        <v>0</v>
      </c>
      <c r="G24" s="23">
        <v>0</v>
      </c>
      <c r="H24" s="23">
        <v>0</v>
      </c>
      <c r="I24" s="23">
        <v>0</v>
      </c>
      <c r="L24" s="9"/>
    </row>
    <row r="25" spans="2:12" x14ac:dyDescent="0.3">
      <c r="B25" s="68">
        <f t="shared" si="0"/>
        <v>16</v>
      </c>
      <c r="C25" s="69" t="s">
        <v>280</v>
      </c>
      <c r="D25" s="23">
        <v>0</v>
      </c>
      <c r="E25" s="23">
        <v>0</v>
      </c>
      <c r="F25" s="23">
        <v>0</v>
      </c>
      <c r="G25" s="23">
        <v>0</v>
      </c>
      <c r="H25" s="23">
        <v>0</v>
      </c>
      <c r="I25" s="23">
        <v>0</v>
      </c>
      <c r="L25" s="9"/>
    </row>
    <row r="26" spans="2:12" ht="33" x14ac:dyDescent="0.3">
      <c r="B26" s="68">
        <f t="shared" si="0"/>
        <v>17</v>
      </c>
      <c r="C26" s="69" t="s">
        <v>281</v>
      </c>
      <c r="D26" s="23">
        <v>6</v>
      </c>
      <c r="E26" s="23">
        <v>6</v>
      </c>
      <c r="F26" s="23">
        <v>0</v>
      </c>
      <c r="G26" s="23">
        <v>0</v>
      </c>
      <c r="H26" s="23">
        <v>0</v>
      </c>
      <c r="I26" s="23">
        <v>0</v>
      </c>
      <c r="L26" s="9"/>
    </row>
    <row r="27" spans="2:12" x14ac:dyDescent="0.3">
      <c r="B27" s="68">
        <f t="shared" si="0"/>
        <v>18</v>
      </c>
      <c r="C27" s="69" t="s">
        <v>282</v>
      </c>
      <c r="D27" s="23">
        <v>0</v>
      </c>
      <c r="E27" s="23">
        <v>0</v>
      </c>
      <c r="F27" s="23">
        <v>0</v>
      </c>
      <c r="G27" s="23">
        <v>0</v>
      </c>
      <c r="H27" s="23">
        <v>0</v>
      </c>
      <c r="I27" s="23">
        <v>0</v>
      </c>
      <c r="L27" s="9"/>
    </row>
    <row r="28" spans="2:12" x14ac:dyDescent="0.3">
      <c r="B28" s="508" t="s">
        <v>283</v>
      </c>
      <c r="C28" s="660" t="s">
        <v>284</v>
      </c>
      <c r="D28" s="661">
        <v>29115</v>
      </c>
      <c r="E28" s="661">
        <v>22625</v>
      </c>
      <c r="F28" s="661">
        <v>1337</v>
      </c>
      <c r="G28" s="661">
        <v>2162</v>
      </c>
      <c r="H28" s="661">
        <v>612</v>
      </c>
      <c r="I28" s="661">
        <v>2991</v>
      </c>
      <c r="L28" s="9"/>
    </row>
    <row r="29" spans="2:12" ht="33" x14ac:dyDescent="0.3">
      <c r="B29" s="658"/>
      <c r="C29" s="71" t="s">
        <v>285</v>
      </c>
      <c r="D29" s="659"/>
      <c r="E29" s="71"/>
      <c r="F29" s="71"/>
      <c r="G29" s="71"/>
      <c r="H29" s="71"/>
      <c r="I29" s="71"/>
    </row>
    <row r="30" spans="2:12" x14ac:dyDescent="0.3">
      <c r="B30" s="75" t="s">
        <v>286</v>
      </c>
      <c r="C30" s="73" t="s">
        <v>287</v>
      </c>
      <c r="D30" s="76">
        <v>5678</v>
      </c>
      <c r="E30" s="76">
        <v>0</v>
      </c>
      <c r="F30" s="76">
        <v>1443</v>
      </c>
      <c r="G30" s="76">
        <v>0</v>
      </c>
      <c r="H30" s="76">
        <v>23</v>
      </c>
      <c r="I30" s="76">
        <v>4235</v>
      </c>
    </row>
    <row r="31" spans="2:12" x14ac:dyDescent="0.3">
      <c r="B31" s="75">
        <f>B30+1</f>
        <v>2</v>
      </c>
      <c r="C31" s="69" t="s">
        <v>288</v>
      </c>
      <c r="D31" s="76">
        <v>17517</v>
      </c>
      <c r="E31" s="76">
        <v>0</v>
      </c>
      <c r="F31" s="76">
        <v>0</v>
      </c>
      <c r="G31" s="76">
        <v>0</v>
      </c>
      <c r="H31" s="76">
        <v>476</v>
      </c>
      <c r="I31" s="76">
        <v>17517</v>
      </c>
    </row>
    <row r="32" spans="2:12" x14ac:dyDescent="0.3">
      <c r="B32" s="75">
        <f>B31+1</f>
        <v>3</v>
      </c>
      <c r="C32" s="69" t="s">
        <v>289</v>
      </c>
      <c r="D32" s="76">
        <v>1382</v>
      </c>
      <c r="E32" s="76">
        <v>0</v>
      </c>
      <c r="F32" s="76">
        <v>0</v>
      </c>
      <c r="G32" s="76">
        <v>0</v>
      </c>
      <c r="H32" s="76">
        <v>0</v>
      </c>
      <c r="I32" s="76">
        <v>1382</v>
      </c>
    </row>
    <row r="33" spans="2:9" x14ac:dyDescent="0.3">
      <c r="B33" s="75" t="s">
        <v>290</v>
      </c>
      <c r="C33" s="69" t="s">
        <v>270</v>
      </c>
      <c r="D33" s="76">
        <v>0</v>
      </c>
      <c r="E33" s="76">
        <v>0</v>
      </c>
      <c r="F33" s="76">
        <v>0</v>
      </c>
      <c r="G33" s="76">
        <v>0</v>
      </c>
      <c r="H33" s="76">
        <v>0</v>
      </c>
      <c r="I33" s="76">
        <v>0</v>
      </c>
    </row>
    <row r="34" spans="2:9" x14ac:dyDescent="0.3">
      <c r="B34" s="75" t="s">
        <v>291</v>
      </c>
      <c r="C34" s="69" t="s">
        <v>292</v>
      </c>
      <c r="D34" s="76">
        <v>26</v>
      </c>
      <c r="E34" s="76">
        <v>0</v>
      </c>
      <c r="F34" s="76">
        <v>0</v>
      </c>
      <c r="G34" s="76">
        <v>0</v>
      </c>
      <c r="H34" s="76">
        <v>0</v>
      </c>
      <c r="I34" s="76">
        <v>26</v>
      </c>
    </row>
    <row r="35" spans="2:9" x14ac:dyDescent="0.3">
      <c r="B35" s="75">
        <f>B34+1</f>
        <v>5</v>
      </c>
      <c r="C35" s="69" t="s">
        <v>293</v>
      </c>
      <c r="D35" s="76">
        <v>2490</v>
      </c>
      <c r="E35" s="76">
        <v>0</v>
      </c>
      <c r="F35" s="76">
        <v>0</v>
      </c>
      <c r="G35" s="76">
        <v>0</v>
      </c>
      <c r="H35" s="76">
        <v>1</v>
      </c>
      <c r="I35" s="76">
        <v>2490</v>
      </c>
    </row>
    <row r="36" spans="2:9" x14ac:dyDescent="0.3">
      <c r="B36" s="75">
        <f>B35+1</f>
        <v>6</v>
      </c>
      <c r="C36" s="69" t="s">
        <v>279</v>
      </c>
      <c r="D36" s="76">
        <v>63</v>
      </c>
      <c r="E36" s="76">
        <v>0</v>
      </c>
      <c r="F36" s="76">
        <v>0</v>
      </c>
      <c r="G36" s="76">
        <v>0</v>
      </c>
      <c r="H36" s="76">
        <v>0</v>
      </c>
      <c r="I36" s="76">
        <v>63</v>
      </c>
    </row>
    <row r="37" spans="2:9" x14ac:dyDescent="0.3">
      <c r="B37" s="75" t="s">
        <v>269</v>
      </c>
      <c r="C37" s="69" t="s">
        <v>294</v>
      </c>
      <c r="D37" s="76">
        <v>0</v>
      </c>
      <c r="E37" s="76">
        <v>0</v>
      </c>
      <c r="F37" s="76">
        <v>0</v>
      </c>
      <c r="G37" s="76">
        <v>0</v>
      </c>
      <c r="H37" s="76">
        <v>0</v>
      </c>
      <c r="I37" s="76">
        <v>0</v>
      </c>
    </row>
    <row r="38" spans="2:9" x14ac:dyDescent="0.3">
      <c r="B38" s="75" t="s">
        <v>295</v>
      </c>
      <c r="C38" s="69" t="s">
        <v>296</v>
      </c>
      <c r="D38" s="76">
        <v>155</v>
      </c>
      <c r="E38" s="76">
        <v>0</v>
      </c>
      <c r="F38" s="76">
        <v>0</v>
      </c>
      <c r="G38" s="76">
        <v>0</v>
      </c>
      <c r="H38" s="76">
        <v>0</v>
      </c>
      <c r="I38" s="76">
        <v>155</v>
      </c>
    </row>
    <row r="39" spans="2:9" x14ac:dyDescent="0.3">
      <c r="B39" s="75" t="s">
        <v>297</v>
      </c>
      <c r="C39" s="69" t="s">
        <v>298</v>
      </c>
      <c r="D39" s="76">
        <v>0</v>
      </c>
      <c r="E39" s="76">
        <v>0</v>
      </c>
      <c r="F39" s="76">
        <v>0</v>
      </c>
      <c r="G39" s="76">
        <v>0</v>
      </c>
      <c r="H39" s="76">
        <v>0</v>
      </c>
      <c r="I39" s="76">
        <v>0</v>
      </c>
    </row>
    <row r="40" spans="2:9" x14ac:dyDescent="0.3">
      <c r="B40" s="75" t="s">
        <v>299</v>
      </c>
      <c r="C40" s="69" t="s">
        <v>300</v>
      </c>
      <c r="D40" s="76">
        <v>230</v>
      </c>
      <c r="E40" s="76">
        <v>0</v>
      </c>
      <c r="F40" s="76">
        <v>0</v>
      </c>
      <c r="G40" s="76">
        <v>0</v>
      </c>
      <c r="H40" s="76">
        <v>0</v>
      </c>
      <c r="I40" s="76">
        <v>230</v>
      </c>
    </row>
    <row r="41" spans="2:9" x14ac:dyDescent="0.3">
      <c r="B41" s="75" t="s">
        <v>301</v>
      </c>
      <c r="C41" s="69" t="s">
        <v>302</v>
      </c>
      <c r="D41" s="76">
        <v>0</v>
      </c>
      <c r="E41" s="76">
        <v>0</v>
      </c>
      <c r="F41" s="76">
        <v>0</v>
      </c>
      <c r="G41" s="76">
        <v>0</v>
      </c>
      <c r="H41" s="76">
        <v>0</v>
      </c>
      <c r="I41" s="76">
        <v>0</v>
      </c>
    </row>
    <row r="42" spans="2:9" x14ac:dyDescent="0.3">
      <c r="B42" s="75" t="s">
        <v>303</v>
      </c>
      <c r="C42" s="69" t="s">
        <v>304</v>
      </c>
      <c r="D42" s="76">
        <v>0</v>
      </c>
      <c r="E42" s="76">
        <v>0</v>
      </c>
      <c r="F42" s="76">
        <v>0</v>
      </c>
      <c r="G42" s="76">
        <v>0</v>
      </c>
      <c r="H42" s="76">
        <v>0</v>
      </c>
      <c r="I42" s="76">
        <v>0</v>
      </c>
    </row>
    <row r="43" spans="2:9" ht="33" x14ac:dyDescent="0.3">
      <c r="B43" s="75" t="s">
        <v>305</v>
      </c>
      <c r="C43" s="69" t="s">
        <v>306</v>
      </c>
      <c r="D43" s="76">
        <v>0</v>
      </c>
      <c r="E43" s="76">
        <v>0</v>
      </c>
      <c r="F43" s="76">
        <v>0</v>
      </c>
      <c r="G43" s="76">
        <v>0</v>
      </c>
      <c r="H43" s="76">
        <v>0</v>
      </c>
      <c r="I43" s="76">
        <v>0</v>
      </c>
    </row>
    <row r="44" spans="2:9" x14ac:dyDescent="0.3">
      <c r="B44" s="75" t="s">
        <v>307</v>
      </c>
      <c r="C44" s="69" t="s">
        <v>308</v>
      </c>
      <c r="D44" s="76">
        <v>1575</v>
      </c>
      <c r="E44" s="76">
        <v>0</v>
      </c>
      <c r="F44" s="76">
        <v>0</v>
      </c>
      <c r="G44" s="76">
        <v>0</v>
      </c>
      <c r="H44" s="76">
        <v>0</v>
      </c>
      <c r="I44" s="76">
        <v>1575</v>
      </c>
    </row>
    <row r="45" spans="2:9" x14ac:dyDescent="0.3">
      <c r="B45" s="79" t="s">
        <v>283</v>
      </c>
      <c r="C45" s="77" t="s">
        <v>309</v>
      </c>
      <c r="D45" s="78">
        <v>29115</v>
      </c>
      <c r="E45" s="78">
        <v>0</v>
      </c>
      <c r="F45" s="78">
        <v>1443</v>
      </c>
      <c r="G45" s="78">
        <v>0</v>
      </c>
      <c r="H45" s="78">
        <v>499</v>
      </c>
      <c r="I45" s="78">
        <v>27672</v>
      </c>
    </row>
    <row r="46" spans="2:9" x14ac:dyDescent="0.3">
      <c r="C46" s="948"/>
      <c r="D46" s="948"/>
    </row>
    <row r="47" spans="2:9" x14ac:dyDescent="0.3">
      <c r="C47" s="948"/>
      <c r="D47" s="948"/>
    </row>
    <row r="48" spans="2:9" x14ac:dyDescent="0.3">
      <c r="C48" s="947"/>
      <c r="D48" s="947"/>
      <c r="E48" s="64"/>
    </row>
    <row r="49" spans="3:5" x14ac:dyDescent="0.3">
      <c r="C49" s="948"/>
      <c r="D49" s="948"/>
      <c r="E49" s="64"/>
    </row>
    <row r="50" spans="3:5" x14ac:dyDescent="0.3">
      <c r="C50" s="951"/>
      <c r="D50" s="951"/>
    </row>
    <row r="51" spans="3:5" x14ac:dyDescent="0.3">
      <c r="C51" s="951"/>
      <c r="D51" s="951"/>
    </row>
    <row r="52" spans="3:5" x14ac:dyDescent="0.3">
      <c r="C52" s="947"/>
      <c r="D52" s="947"/>
    </row>
    <row r="53" spans="3:5" x14ac:dyDescent="0.3">
      <c r="C53" s="947"/>
      <c r="D53" s="947"/>
    </row>
    <row r="54" spans="3:5" x14ac:dyDescent="0.3">
      <c r="C54" s="947"/>
      <c r="D54" s="947"/>
    </row>
    <row r="55" spans="3:5" x14ac:dyDescent="0.3">
      <c r="C55" s="947"/>
      <c r="D55" s="947"/>
    </row>
    <row r="56" spans="3:5" x14ac:dyDescent="0.3">
      <c r="C56" s="947"/>
      <c r="D56" s="947"/>
    </row>
    <row r="57" spans="3:5" x14ac:dyDescent="0.3">
      <c r="C57" s="947"/>
      <c r="D57" s="947"/>
    </row>
    <row r="58" spans="3:5" x14ac:dyDescent="0.3">
      <c r="C58" s="947"/>
      <c r="D58" s="947"/>
    </row>
    <row r="59" spans="3:5" x14ac:dyDescent="0.3">
      <c r="C59" s="947"/>
      <c r="D59" s="947"/>
    </row>
    <row r="60" spans="3:5" x14ac:dyDescent="0.3">
      <c r="C60" s="947"/>
      <c r="D60" s="947"/>
    </row>
    <row r="61" spans="3:5" x14ac:dyDescent="0.3">
      <c r="C61" s="948"/>
      <c r="D61" s="948"/>
    </row>
    <row r="62" spans="3:5" x14ac:dyDescent="0.3">
      <c r="C62" s="947"/>
      <c r="D62" s="947"/>
    </row>
    <row r="63" spans="3:5" x14ac:dyDescent="0.3">
      <c r="C63" s="947"/>
      <c r="D63" s="947"/>
    </row>
    <row r="64" spans="3:5" x14ac:dyDescent="0.3">
      <c r="C64" s="947"/>
      <c r="D64" s="947"/>
    </row>
    <row r="65" spans="3:4" x14ac:dyDescent="0.3">
      <c r="C65" s="947"/>
      <c r="D65" s="947"/>
    </row>
    <row r="66" spans="3:4" x14ac:dyDescent="0.3">
      <c r="C66" s="947"/>
      <c r="D66" s="947"/>
    </row>
  </sheetData>
  <mergeCells count="24">
    <mergeCell ref="C51:D51"/>
    <mergeCell ref="C52:D52"/>
    <mergeCell ref="C53:D53"/>
    <mergeCell ref="E6:I6"/>
    <mergeCell ref="C46:D46"/>
    <mergeCell ref="C47:D47"/>
    <mergeCell ref="C48:D48"/>
    <mergeCell ref="C49:D49"/>
    <mergeCell ref="B2:H2"/>
    <mergeCell ref="C66:D66"/>
    <mergeCell ref="C55:D55"/>
    <mergeCell ref="C56:D56"/>
    <mergeCell ref="C57:D57"/>
    <mergeCell ref="C58:D58"/>
    <mergeCell ref="C59:D59"/>
    <mergeCell ref="C60:D60"/>
    <mergeCell ref="C61:D61"/>
    <mergeCell ref="C62:D62"/>
    <mergeCell ref="C63:D63"/>
    <mergeCell ref="C64:D64"/>
    <mergeCell ref="C65:D65"/>
    <mergeCell ref="C54:D54"/>
    <mergeCell ref="D6:D7"/>
    <mergeCell ref="C50:D50"/>
  </mergeCells>
  <pageMargins left="1.3333333333333334E-2" right="0.70866141732283472" top="0.61624999999999996" bottom="0.74803149606299213" header="0.31496062992125984" footer="0.31496062992125984"/>
  <pageSetup paperSize="9" scale="53" orientation="landscape" horizontalDpi="1200" verticalDpi="1200"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C937B-273D-403B-88C5-CC3E39BEDB91}">
  <sheetPr codeName="Tabelle7">
    <tabColor rgb="FFB1D7CD"/>
    <pageSetUpPr fitToPage="1"/>
  </sheetPr>
  <dimension ref="B2:H22"/>
  <sheetViews>
    <sheetView showGridLines="0" zoomScale="115" zoomScaleNormal="115" workbookViewId="0">
      <selection activeCell="C16" sqref="C16"/>
    </sheetView>
  </sheetViews>
  <sheetFormatPr baseColWidth="10" defaultColWidth="9.140625" defaultRowHeight="16.5" x14ac:dyDescent="0.3"/>
  <cols>
    <col min="1" max="1" width="7.85546875" style="4" customWidth="1"/>
    <col min="2" max="2" width="8.5703125" style="62" customWidth="1"/>
    <col min="3" max="3" width="96.85546875" style="4" customWidth="1"/>
    <col min="4" max="8" width="14.7109375" style="4" customWidth="1"/>
    <col min="9" max="9" width="25.42578125" style="4" customWidth="1"/>
    <col min="10" max="16384" width="9.140625" style="4"/>
  </cols>
  <sheetData>
    <row r="2" spans="2:8" x14ac:dyDescent="0.3">
      <c r="B2" s="61" t="s">
        <v>310</v>
      </c>
    </row>
    <row r="3" spans="2:8" x14ac:dyDescent="0.3">
      <c r="B3" s="4" t="str">
        <f>Stichtag &amp; Einheit_Mio</f>
        <v>31.12.2023 - in Mio. €</v>
      </c>
    </row>
    <row r="5" spans="2:8" x14ac:dyDescent="0.3">
      <c r="B5" s="4"/>
      <c r="D5" s="65" t="s">
        <v>153</v>
      </c>
      <c r="E5" s="65" t="s">
        <v>154</v>
      </c>
      <c r="F5" s="65" t="s">
        <v>155</v>
      </c>
      <c r="G5" s="65" t="s">
        <v>191</v>
      </c>
      <c r="H5" s="65" t="s">
        <v>192</v>
      </c>
    </row>
    <row r="6" spans="2:8" x14ac:dyDescent="0.3">
      <c r="B6" s="4"/>
      <c r="D6" s="949" t="s">
        <v>189</v>
      </c>
      <c r="E6" s="952" t="s">
        <v>311</v>
      </c>
      <c r="F6" s="952"/>
      <c r="G6" s="952"/>
      <c r="H6" s="952"/>
    </row>
    <row r="7" spans="2:8" ht="33" x14ac:dyDescent="0.3">
      <c r="B7" s="81"/>
      <c r="C7" s="81"/>
      <c r="D7" s="950"/>
      <c r="E7" s="82" t="s">
        <v>312</v>
      </c>
      <c r="F7" s="82" t="s">
        <v>313</v>
      </c>
      <c r="G7" s="83" t="s">
        <v>314</v>
      </c>
      <c r="H7" s="82" t="s">
        <v>315</v>
      </c>
    </row>
    <row r="8" spans="2:8" ht="16.5" customHeight="1" x14ac:dyDescent="0.3">
      <c r="B8" s="84">
        <v>1</v>
      </c>
      <c r="C8" s="85" t="s">
        <v>316</v>
      </c>
      <c r="D8" s="769">
        <v>26124</v>
      </c>
      <c r="E8" s="769">
        <v>22625</v>
      </c>
      <c r="F8" s="769">
        <v>2162</v>
      </c>
      <c r="G8" s="769">
        <v>1337</v>
      </c>
      <c r="H8" s="770">
        <v>612</v>
      </c>
    </row>
    <row r="9" spans="2:8" ht="16.5" customHeight="1" x14ac:dyDescent="0.3">
      <c r="B9" s="86">
        <v>2</v>
      </c>
      <c r="C9" s="87" t="s">
        <v>317</v>
      </c>
      <c r="D9" s="771">
        <v>1443</v>
      </c>
      <c r="E9" s="771">
        <v>0</v>
      </c>
      <c r="F9" s="771">
        <v>0</v>
      </c>
      <c r="G9" s="771">
        <v>1443</v>
      </c>
      <c r="H9" s="772">
        <v>499</v>
      </c>
    </row>
    <row r="10" spans="2:8" ht="16.5" customHeight="1" x14ac:dyDescent="0.3">
      <c r="B10" s="86">
        <v>3</v>
      </c>
      <c r="C10" s="87" t="s">
        <v>318</v>
      </c>
      <c r="D10" s="771">
        <v>24681</v>
      </c>
      <c r="E10" s="771">
        <v>22625</v>
      </c>
      <c r="F10" s="771">
        <v>2162</v>
      </c>
      <c r="G10" s="771">
        <v>-106</v>
      </c>
      <c r="H10" s="772">
        <v>113</v>
      </c>
    </row>
    <row r="11" spans="2:8" ht="16.5" customHeight="1" x14ac:dyDescent="0.3">
      <c r="B11" s="86">
        <v>4</v>
      </c>
      <c r="C11" s="87" t="s">
        <v>319</v>
      </c>
      <c r="D11" s="771">
        <v>2398</v>
      </c>
      <c r="E11" s="771">
        <v>2180</v>
      </c>
      <c r="F11" s="771">
        <v>218</v>
      </c>
      <c r="G11" s="771">
        <v>0</v>
      </c>
      <c r="H11" s="774"/>
    </row>
    <row r="12" spans="2:8" ht="16.5" customHeight="1" x14ac:dyDescent="0.3">
      <c r="B12" s="88">
        <v>5</v>
      </c>
      <c r="C12" s="89" t="s">
        <v>320</v>
      </c>
      <c r="D12" s="773">
        <v>0</v>
      </c>
      <c r="E12" s="773">
        <v>0</v>
      </c>
      <c r="F12" s="773">
        <v>0</v>
      </c>
      <c r="G12" s="773">
        <v>0</v>
      </c>
      <c r="H12" s="774"/>
    </row>
    <row r="13" spans="2:8" ht="16.5" customHeight="1" x14ac:dyDescent="0.3">
      <c r="B13" s="88">
        <v>6</v>
      </c>
      <c r="C13" s="89" t="s">
        <v>321</v>
      </c>
      <c r="D13" s="773">
        <v>232</v>
      </c>
      <c r="E13" s="773">
        <v>0</v>
      </c>
      <c r="F13" s="773">
        <v>0</v>
      </c>
      <c r="G13" s="773">
        <v>232</v>
      </c>
      <c r="H13" s="774"/>
    </row>
    <row r="14" spans="2:8" ht="16.5" customHeight="1" x14ac:dyDescent="0.3">
      <c r="B14" s="88">
        <v>7</v>
      </c>
      <c r="C14" s="89" t="s">
        <v>322</v>
      </c>
      <c r="D14" s="773">
        <v>87</v>
      </c>
      <c r="E14" s="773">
        <v>85</v>
      </c>
      <c r="F14" s="773">
        <v>2</v>
      </c>
      <c r="G14" s="773">
        <v>0</v>
      </c>
      <c r="H14" s="774"/>
    </row>
    <row r="15" spans="2:8" ht="16.5" customHeight="1" x14ac:dyDescent="0.3">
      <c r="B15" s="88">
        <v>8</v>
      </c>
      <c r="C15" s="89" t="s">
        <v>323</v>
      </c>
      <c r="D15" s="773">
        <v>0</v>
      </c>
      <c r="E15" s="773">
        <v>0</v>
      </c>
      <c r="F15" s="773">
        <v>0</v>
      </c>
      <c r="G15" s="773">
        <v>0</v>
      </c>
      <c r="H15" s="774"/>
    </row>
    <row r="16" spans="2:8" ht="16.5" customHeight="1" x14ac:dyDescent="0.3">
      <c r="B16" s="88">
        <v>9</v>
      </c>
      <c r="C16" s="89" t="s">
        <v>324</v>
      </c>
      <c r="D16" s="773">
        <v>-2958</v>
      </c>
      <c r="E16" s="773">
        <v>-2958</v>
      </c>
      <c r="F16" s="773">
        <v>0</v>
      </c>
      <c r="G16" s="773">
        <v>0</v>
      </c>
      <c r="H16" s="774"/>
    </row>
    <row r="17" spans="2:8" ht="16.5" customHeight="1" x14ac:dyDescent="0.3">
      <c r="B17" s="88">
        <v>10</v>
      </c>
      <c r="C17" s="89" t="s">
        <v>325</v>
      </c>
      <c r="D17" s="773">
        <v>-71</v>
      </c>
      <c r="E17" s="773">
        <v>0</v>
      </c>
      <c r="F17" s="773">
        <v>-71</v>
      </c>
      <c r="G17" s="773">
        <v>0</v>
      </c>
      <c r="H17" s="774"/>
    </row>
    <row r="18" spans="2:8" ht="16.5" customHeight="1" x14ac:dyDescent="0.3">
      <c r="B18" s="88">
        <v>11</v>
      </c>
      <c r="C18" s="89" t="s">
        <v>326</v>
      </c>
      <c r="D18" s="773">
        <v>3584</v>
      </c>
      <c r="E18" s="773">
        <v>3438</v>
      </c>
      <c r="F18" s="773">
        <v>0</v>
      </c>
      <c r="G18" s="773">
        <v>146</v>
      </c>
      <c r="H18" s="774"/>
    </row>
    <row r="19" spans="2:8" ht="16.5" customHeight="1" x14ac:dyDescent="0.3">
      <c r="B19" s="91">
        <v>12</v>
      </c>
      <c r="C19" s="92" t="s">
        <v>327</v>
      </c>
      <c r="D19" s="775">
        <v>27953</v>
      </c>
      <c r="E19" s="775">
        <v>25370</v>
      </c>
      <c r="F19" s="775">
        <v>2311</v>
      </c>
      <c r="G19" s="775">
        <v>272</v>
      </c>
      <c r="H19" s="776">
        <v>0</v>
      </c>
    </row>
    <row r="22" spans="2:8" x14ac:dyDescent="0.3">
      <c r="D22" s="9"/>
    </row>
  </sheetData>
  <mergeCells count="2">
    <mergeCell ref="D6:D7"/>
    <mergeCell ref="E6:H6"/>
  </mergeCells>
  <pageMargins left="0.70866141732283472" right="0.70866141732283472" top="0.74803149606299213" bottom="0.74803149606299213" header="0.31496062992125984" footer="0.31496062992125984"/>
  <pageSetup paperSize="9" scale="70" orientation="landscape" horizontalDpi="1200" verticalDpi="1200"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8">
    <tabColor rgb="FFB1D7CD"/>
    <pageSetUpPr fitToPage="1"/>
  </sheetPr>
  <dimension ref="A2:J125"/>
  <sheetViews>
    <sheetView showGridLines="0" zoomScaleNormal="100" workbookViewId="0">
      <selection activeCell="C15" sqref="C15"/>
    </sheetView>
  </sheetViews>
  <sheetFormatPr baseColWidth="10" defaultColWidth="9.140625" defaultRowHeight="16.5" x14ac:dyDescent="0.3"/>
  <cols>
    <col min="1" max="1" width="5.7109375" style="4" customWidth="1"/>
    <col min="2" max="2" width="9.140625" style="14"/>
    <col min="3" max="3" width="64.85546875" style="4" customWidth="1"/>
    <col min="4" max="4" width="35.42578125" style="101" customWidth="1"/>
    <col min="5" max="5" width="31" style="4" customWidth="1"/>
    <col min="6" max="16384" width="9.140625" style="4"/>
  </cols>
  <sheetData>
    <row r="2" spans="2:10" x14ac:dyDescent="0.3">
      <c r="B2" s="100" t="s">
        <v>328</v>
      </c>
    </row>
    <row r="3" spans="2:10" x14ac:dyDescent="0.3">
      <c r="B3" s="4" t="str">
        <f>Stichtag &amp; Einheit_Mio</f>
        <v>31.12.2023 - in Mio. €</v>
      </c>
    </row>
    <row r="4" spans="2:10" x14ac:dyDescent="0.3">
      <c r="B4" s="102"/>
    </row>
    <row r="5" spans="2:10" x14ac:dyDescent="0.3">
      <c r="D5" s="107" t="s">
        <v>329</v>
      </c>
      <c r="E5" s="17" t="s">
        <v>330</v>
      </c>
    </row>
    <row r="6" spans="2:10" ht="66" x14ac:dyDescent="0.3">
      <c r="B6" s="222"/>
      <c r="C6" s="674"/>
      <c r="D6" s="675" t="s">
        <v>331</v>
      </c>
      <c r="E6" s="676" t="s">
        <v>332</v>
      </c>
    </row>
    <row r="7" spans="2:10" x14ac:dyDescent="0.3">
      <c r="B7" s="955" t="s">
        <v>333</v>
      </c>
      <c r="C7" s="955"/>
      <c r="D7" s="955"/>
      <c r="E7" s="955"/>
    </row>
    <row r="8" spans="2:10" x14ac:dyDescent="0.3">
      <c r="B8" s="67">
        <v>1</v>
      </c>
      <c r="C8" s="108" t="s">
        <v>334</v>
      </c>
      <c r="D8" s="109">
        <v>640</v>
      </c>
      <c r="E8" s="110"/>
    </row>
    <row r="9" spans="2:10" x14ac:dyDescent="0.3">
      <c r="B9" s="68"/>
      <c r="C9" s="111" t="s">
        <v>335</v>
      </c>
      <c r="D9" s="112">
        <v>100</v>
      </c>
      <c r="E9" s="23" t="s">
        <v>336</v>
      </c>
    </row>
    <row r="10" spans="2:10" x14ac:dyDescent="0.3">
      <c r="B10" s="68"/>
      <c r="C10" s="111" t="s">
        <v>337</v>
      </c>
      <c r="D10" s="23">
        <v>540</v>
      </c>
      <c r="E10" s="23" t="s">
        <v>338</v>
      </c>
    </row>
    <row r="11" spans="2:10" x14ac:dyDescent="0.3">
      <c r="B11" s="68">
        <v>2</v>
      </c>
      <c r="C11" s="113" t="s">
        <v>339</v>
      </c>
      <c r="D11" s="112">
        <v>752</v>
      </c>
      <c r="E11" s="114" t="s">
        <v>340</v>
      </c>
    </row>
    <row r="12" spans="2:10" x14ac:dyDescent="0.3">
      <c r="B12" s="68">
        <v>3</v>
      </c>
      <c r="C12" s="113" t="s">
        <v>341</v>
      </c>
      <c r="D12" s="112">
        <v>0</v>
      </c>
      <c r="E12" s="114"/>
    </row>
    <row r="13" spans="2:10" x14ac:dyDescent="0.3">
      <c r="B13" s="68" t="s">
        <v>342</v>
      </c>
      <c r="C13" s="113" t="s">
        <v>304</v>
      </c>
      <c r="D13" s="112">
        <v>0</v>
      </c>
      <c r="E13" s="114" t="s">
        <v>343</v>
      </c>
    </row>
    <row r="14" spans="2:10" ht="33" x14ac:dyDescent="0.3">
      <c r="B14" s="68">
        <v>4</v>
      </c>
      <c r="C14" s="126" t="s">
        <v>344</v>
      </c>
      <c r="D14" s="23">
        <v>0</v>
      </c>
      <c r="E14" s="23"/>
    </row>
    <row r="15" spans="2:10" x14ac:dyDescent="0.3">
      <c r="B15" s="68">
        <v>5</v>
      </c>
      <c r="C15" s="126" t="s">
        <v>345</v>
      </c>
      <c r="D15" s="23">
        <v>0</v>
      </c>
      <c r="E15" s="23"/>
      <c r="J15" s="36"/>
    </row>
    <row r="16" spans="2:10" ht="33" x14ac:dyDescent="0.3">
      <c r="B16" s="68" t="s">
        <v>346</v>
      </c>
      <c r="C16" s="126" t="s">
        <v>347</v>
      </c>
      <c r="D16" s="23">
        <v>70</v>
      </c>
      <c r="E16" s="23" t="s">
        <v>348</v>
      </c>
    </row>
    <row r="17" spans="2:5" x14ac:dyDescent="0.3">
      <c r="B17" s="508">
        <v>6</v>
      </c>
      <c r="C17" s="677" t="s">
        <v>349</v>
      </c>
      <c r="D17" s="678">
        <v>1462</v>
      </c>
      <c r="E17" s="679"/>
    </row>
    <row r="18" spans="2:5" x14ac:dyDescent="0.3">
      <c r="B18" s="953" t="s">
        <v>350</v>
      </c>
      <c r="C18" s="953"/>
      <c r="D18" s="953"/>
      <c r="E18" s="953"/>
    </row>
    <row r="19" spans="2:5" x14ac:dyDescent="0.3">
      <c r="B19" s="67">
        <v>7</v>
      </c>
      <c r="C19" s="126" t="s">
        <v>351</v>
      </c>
      <c r="D19" s="109">
        <v>0</v>
      </c>
      <c r="E19" s="110" t="s">
        <v>352</v>
      </c>
    </row>
    <row r="20" spans="2:5" ht="33" x14ac:dyDescent="0.3">
      <c r="B20" s="68">
        <v>8</v>
      </c>
      <c r="C20" s="126" t="s">
        <v>353</v>
      </c>
      <c r="D20" s="112">
        <v>-3</v>
      </c>
      <c r="E20" s="114" t="s">
        <v>354</v>
      </c>
    </row>
    <row r="21" spans="2:5" x14ac:dyDescent="0.3">
      <c r="B21" s="117">
        <v>9</v>
      </c>
      <c r="C21" s="126" t="s">
        <v>355</v>
      </c>
      <c r="D21" s="23"/>
      <c r="E21" s="23"/>
    </row>
    <row r="22" spans="2:5" ht="66" x14ac:dyDescent="0.3">
      <c r="B22" s="68">
        <v>10</v>
      </c>
      <c r="C22" s="126" t="s">
        <v>356</v>
      </c>
      <c r="D22" s="23">
        <v>0</v>
      </c>
      <c r="E22" s="23"/>
    </row>
    <row r="23" spans="2:5" ht="36.75" customHeight="1" x14ac:dyDescent="0.3">
      <c r="B23" s="68">
        <v>11</v>
      </c>
      <c r="C23" s="126" t="s">
        <v>357</v>
      </c>
      <c r="D23" s="112">
        <v>0</v>
      </c>
      <c r="E23" s="114"/>
    </row>
    <row r="24" spans="2:5" x14ac:dyDescent="0.3">
      <c r="B24" s="68">
        <v>12</v>
      </c>
      <c r="C24" s="126" t="s">
        <v>358</v>
      </c>
      <c r="D24" s="112">
        <v>0</v>
      </c>
      <c r="E24" s="52"/>
    </row>
    <row r="25" spans="2:5" ht="24" customHeight="1" x14ac:dyDescent="0.3">
      <c r="B25" s="68">
        <v>13</v>
      </c>
      <c r="C25" s="126" t="s">
        <v>359</v>
      </c>
      <c r="D25" s="23">
        <v>0</v>
      </c>
      <c r="E25" s="23"/>
    </row>
    <row r="26" spans="2:5" ht="33" x14ac:dyDescent="0.3">
      <c r="B26" s="68">
        <v>14</v>
      </c>
      <c r="C26" s="126" t="s">
        <v>360</v>
      </c>
      <c r="D26" s="112">
        <v>0</v>
      </c>
      <c r="E26" s="114"/>
    </row>
    <row r="27" spans="2:5" x14ac:dyDescent="0.3">
      <c r="B27" s="68">
        <v>15</v>
      </c>
      <c r="C27" s="126" t="s">
        <v>361</v>
      </c>
      <c r="D27" s="23">
        <v>0</v>
      </c>
      <c r="E27" s="23"/>
    </row>
    <row r="28" spans="2:5" ht="33" x14ac:dyDescent="0.3">
      <c r="B28" s="68">
        <v>16</v>
      </c>
      <c r="C28" s="126" t="s">
        <v>362</v>
      </c>
      <c r="D28" s="112">
        <v>0</v>
      </c>
      <c r="E28" s="114"/>
    </row>
    <row r="29" spans="2:5" ht="66" x14ac:dyDescent="0.3">
      <c r="B29" s="68">
        <v>17</v>
      </c>
      <c r="C29" s="126" t="s">
        <v>363</v>
      </c>
      <c r="D29" s="23">
        <v>0</v>
      </c>
      <c r="E29" s="23"/>
    </row>
    <row r="30" spans="2:5" ht="66" x14ac:dyDescent="0.3">
      <c r="B30" s="68">
        <v>18</v>
      </c>
      <c r="C30" s="126" t="s">
        <v>364</v>
      </c>
      <c r="D30" s="112">
        <v>0</v>
      </c>
      <c r="E30" s="52"/>
    </row>
    <row r="31" spans="2:5" ht="66" x14ac:dyDescent="0.3">
      <c r="B31" s="68">
        <v>19</v>
      </c>
      <c r="C31" s="126" t="s">
        <v>365</v>
      </c>
      <c r="D31" s="23">
        <v>0</v>
      </c>
      <c r="E31" s="23"/>
    </row>
    <row r="32" spans="2:5" x14ac:dyDescent="0.3">
      <c r="B32" s="117">
        <v>20</v>
      </c>
      <c r="C32" s="126" t="s">
        <v>355</v>
      </c>
      <c r="D32" s="23"/>
      <c r="E32" s="23"/>
    </row>
    <row r="33" spans="2:10" ht="49.5" x14ac:dyDescent="0.3">
      <c r="B33" s="68" t="s">
        <v>366</v>
      </c>
      <c r="C33" s="126" t="s">
        <v>367</v>
      </c>
      <c r="D33" s="23">
        <v>-20</v>
      </c>
      <c r="E33" s="23"/>
    </row>
    <row r="34" spans="2:10" ht="33" x14ac:dyDescent="0.3">
      <c r="B34" s="68" t="s">
        <v>368</v>
      </c>
      <c r="C34" s="127" t="s">
        <v>369</v>
      </c>
      <c r="D34" s="23">
        <v>0</v>
      </c>
      <c r="E34" s="23"/>
    </row>
    <row r="35" spans="2:10" x14ac:dyDescent="0.3">
      <c r="B35" s="68" t="s">
        <v>370</v>
      </c>
      <c r="C35" s="127" t="s">
        <v>371</v>
      </c>
      <c r="D35" s="23">
        <v>-20</v>
      </c>
      <c r="E35" s="23"/>
    </row>
    <row r="36" spans="2:10" x14ac:dyDescent="0.3">
      <c r="B36" s="68" t="s">
        <v>372</v>
      </c>
      <c r="C36" s="127" t="s">
        <v>373</v>
      </c>
      <c r="D36" s="23">
        <v>0</v>
      </c>
      <c r="E36" s="23"/>
    </row>
    <row r="37" spans="2:10" ht="51" customHeight="1" x14ac:dyDescent="0.3">
      <c r="B37" s="68">
        <v>21</v>
      </c>
      <c r="C37" s="126" t="s">
        <v>374</v>
      </c>
      <c r="D37" s="23">
        <v>0</v>
      </c>
      <c r="E37" s="23"/>
    </row>
    <row r="38" spans="2:10" x14ac:dyDescent="0.3">
      <c r="B38" s="68">
        <v>22</v>
      </c>
      <c r="C38" s="126" t="s">
        <v>375</v>
      </c>
      <c r="D38" s="23">
        <v>0</v>
      </c>
      <c r="E38" s="23"/>
    </row>
    <row r="39" spans="2:10" ht="49.5" x14ac:dyDescent="0.3">
      <c r="B39" s="68">
        <v>23</v>
      </c>
      <c r="C39" s="126" t="s">
        <v>376</v>
      </c>
      <c r="D39" s="23">
        <v>0</v>
      </c>
      <c r="E39" s="23"/>
    </row>
    <row r="40" spans="2:10" x14ac:dyDescent="0.3">
      <c r="B40" s="117">
        <v>24</v>
      </c>
      <c r="C40" s="126" t="s">
        <v>355</v>
      </c>
      <c r="D40" s="23"/>
      <c r="E40" s="23"/>
    </row>
    <row r="41" spans="2:10" x14ac:dyDescent="0.3">
      <c r="B41" s="68">
        <v>25</v>
      </c>
      <c r="C41" s="127" t="s">
        <v>377</v>
      </c>
      <c r="D41" s="23">
        <v>0</v>
      </c>
      <c r="E41" s="23"/>
    </row>
    <row r="42" spans="2:10" x14ac:dyDescent="0.3">
      <c r="B42" s="68" t="s">
        <v>378</v>
      </c>
      <c r="C42" s="126" t="s">
        <v>379</v>
      </c>
      <c r="D42" s="23">
        <v>0</v>
      </c>
      <c r="E42" s="23"/>
    </row>
    <row r="43" spans="2:10" ht="82.5" x14ac:dyDescent="0.3">
      <c r="B43" s="68" t="s">
        <v>380</v>
      </c>
      <c r="C43" s="126" t="s">
        <v>381</v>
      </c>
      <c r="D43" s="23">
        <v>0</v>
      </c>
      <c r="E43" s="23"/>
    </row>
    <row r="44" spans="2:10" x14ac:dyDescent="0.3">
      <c r="B44" s="117">
        <v>26</v>
      </c>
      <c r="C44" s="126" t="s">
        <v>355</v>
      </c>
      <c r="D44" s="23"/>
      <c r="E44" s="23"/>
    </row>
    <row r="45" spans="2:10" ht="49.5" x14ac:dyDescent="0.3">
      <c r="B45" s="68">
        <v>27</v>
      </c>
      <c r="C45" s="126" t="s">
        <v>382</v>
      </c>
      <c r="D45" s="23">
        <v>0</v>
      </c>
      <c r="E45" s="23"/>
    </row>
    <row r="46" spans="2:10" x14ac:dyDescent="0.3">
      <c r="B46" s="68" t="s">
        <v>383</v>
      </c>
      <c r="C46" s="126" t="s">
        <v>384</v>
      </c>
      <c r="D46" s="112">
        <v>-6</v>
      </c>
      <c r="E46" s="23"/>
    </row>
    <row r="47" spans="2:10" x14ac:dyDescent="0.3">
      <c r="B47" s="68">
        <v>28</v>
      </c>
      <c r="C47" s="118" t="s">
        <v>385</v>
      </c>
      <c r="D47" s="119">
        <v>-29</v>
      </c>
      <c r="E47" s="23"/>
      <c r="J47" s="36"/>
    </row>
    <row r="48" spans="2:10" x14ac:dyDescent="0.3">
      <c r="B48" s="449">
        <v>29</v>
      </c>
      <c r="C48" s="680" t="s">
        <v>195</v>
      </c>
      <c r="D48" s="678">
        <v>1433</v>
      </c>
      <c r="E48" s="661"/>
    </row>
    <row r="49" spans="1:5" x14ac:dyDescent="0.3">
      <c r="B49" s="953" t="s">
        <v>386</v>
      </c>
      <c r="C49" s="953"/>
      <c r="D49" s="953"/>
      <c r="E49" s="953"/>
    </row>
    <row r="50" spans="1:5" x14ac:dyDescent="0.3">
      <c r="B50" s="67">
        <v>30</v>
      </c>
      <c r="C50" s="126" t="s">
        <v>334</v>
      </c>
      <c r="D50" s="109">
        <v>101</v>
      </c>
      <c r="E50" s="110"/>
    </row>
    <row r="51" spans="1:5" ht="33" x14ac:dyDescent="0.3">
      <c r="B51" s="68">
        <v>31</v>
      </c>
      <c r="C51" s="126" t="s">
        <v>387</v>
      </c>
      <c r="D51" s="23">
        <v>0</v>
      </c>
      <c r="E51" s="23" t="s">
        <v>388</v>
      </c>
    </row>
    <row r="52" spans="1:5" ht="33" x14ac:dyDescent="0.3">
      <c r="B52" s="68">
        <v>32</v>
      </c>
      <c r="C52" s="127" t="s">
        <v>389</v>
      </c>
      <c r="D52" s="23">
        <v>101</v>
      </c>
      <c r="E52" s="23" t="s">
        <v>390</v>
      </c>
    </row>
    <row r="53" spans="1:5" ht="37.5" customHeight="1" x14ac:dyDescent="0.3">
      <c r="B53" s="68">
        <v>33</v>
      </c>
      <c r="C53" s="126" t="s">
        <v>391</v>
      </c>
      <c r="D53" s="23">
        <v>0</v>
      </c>
      <c r="E53" s="23"/>
    </row>
    <row r="54" spans="1:5" ht="33" x14ac:dyDescent="0.3">
      <c r="A54" s="36"/>
      <c r="B54" s="68" t="s">
        <v>392</v>
      </c>
      <c r="C54" s="126" t="s">
        <v>393</v>
      </c>
      <c r="D54" s="23">
        <v>0</v>
      </c>
      <c r="E54" s="23"/>
    </row>
    <row r="55" spans="1:5" ht="33" x14ac:dyDescent="0.3">
      <c r="A55" s="36"/>
      <c r="B55" s="68" t="s">
        <v>394</v>
      </c>
      <c r="C55" s="126" t="s">
        <v>395</v>
      </c>
      <c r="D55" s="23">
        <v>0</v>
      </c>
      <c r="E55" s="23"/>
    </row>
    <row r="56" spans="1:5" ht="66" x14ac:dyDescent="0.3">
      <c r="B56" s="68">
        <v>34</v>
      </c>
      <c r="C56" s="126" t="s">
        <v>396</v>
      </c>
      <c r="D56" s="23">
        <v>0</v>
      </c>
      <c r="E56" s="23"/>
    </row>
    <row r="57" spans="1:5" ht="33" x14ac:dyDescent="0.3">
      <c r="B57" s="68">
        <v>35</v>
      </c>
      <c r="C57" s="127" t="s">
        <v>397</v>
      </c>
      <c r="D57" s="23">
        <v>0</v>
      </c>
      <c r="E57" s="23"/>
    </row>
    <row r="58" spans="1:5" x14ac:dyDescent="0.3">
      <c r="B58" s="508">
        <v>36</v>
      </c>
      <c r="C58" s="680" t="s">
        <v>398</v>
      </c>
      <c r="D58" s="678">
        <v>101</v>
      </c>
      <c r="E58" s="25"/>
    </row>
    <row r="59" spans="1:5" x14ac:dyDescent="0.3">
      <c r="B59" s="953" t="s">
        <v>399</v>
      </c>
      <c r="C59" s="953"/>
      <c r="D59" s="953"/>
      <c r="E59" s="953"/>
    </row>
    <row r="60" spans="1:5" ht="33" x14ac:dyDescent="0.3">
      <c r="B60" s="67">
        <v>37</v>
      </c>
      <c r="C60" s="126" t="s">
        <v>400</v>
      </c>
      <c r="D60" s="44">
        <v>0</v>
      </c>
      <c r="E60" s="44"/>
    </row>
    <row r="61" spans="1:5" ht="66" x14ac:dyDescent="0.3">
      <c r="B61" s="68">
        <v>38</v>
      </c>
      <c r="C61" s="126" t="s">
        <v>401</v>
      </c>
      <c r="D61" s="23">
        <v>0</v>
      </c>
      <c r="E61" s="23"/>
    </row>
    <row r="62" spans="1:5" ht="66" x14ac:dyDescent="0.3">
      <c r="B62" s="68">
        <v>39</v>
      </c>
      <c r="C62" s="126" t="s">
        <v>402</v>
      </c>
      <c r="D62" s="23">
        <v>0</v>
      </c>
      <c r="E62" s="23"/>
    </row>
    <row r="63" spans="1:5" ht="66" x14ac:dyDescent="0.3">
      <c r="B63" s="68">
        <v>40</v>
      </c>
      <c r="C63" s="126" t="s">
        <v>403</v>
      </c>
      <c r="D63" s="23">
        <v>0</v>
      </c>
      <c r="E63" s="23"/>
    </row>
    <row r="64" spans="1:5" x14ac:dyDescent="0.3">
      <c r="B64" s="117">
        <v>41</v>
      </c>
      <c r="C64" s="126" t="s">
        <v>355</v>
      </c>
      <c r="D64" s="23"/>
      <c r="E64" s="23"/>
    </row>
    <row r="65" spans="1:8" ht="49.5" x14ac:dyDescent="0.3">
      <c r="B65" s="68">
        <v>42</v>
      </c>
      <c r="C65" s="126" t="s">
        <v>404</v>
      </c>
      <c r="D65" s="23">
        <v>0</v>
      </c>
      <c r="E65" s="23"/>
    </row>
    <row r="66" spans="1:8" x14ac:dyDescent="0.3">
      <c r="B66" s="68" t="s">
        <v>405</v>
      </c>
      <c r="C66" s="115" t="s">
        <v>406</v>
      </c>
      <c r="D66" s="23">
        <v>0</v>
      </c>
      <c r="E66" s="23"/>
    </row>
    <row r="67" spans="1:8" ht="33" x14ac:dyDescent="0.3">
      <c r="B67" s="80">
        <v>43</v>
      </c>
      <c r="C67" s="118" t="s">
        <v>407</v>
      </c>
      <c r="D67" s="112">
        <v>0</v>
      </c>
      <c r="E67" s="23"/>
    </row>
    <row r="68" spans="1:8" x14ac:dyDescent="0.3">
      <c r="B68" s="80">
        <v>44</v>
      </c>
      <c r="C68" s="118" t="s">
        <v>408</v>
      </c>
      <c r="D68" s="119">
        <v>101</v>
      </c>
      <c r="E68" s="23"/>
    </row>
    <row r="69" spans="1:8" x14ac:dyDescent="0.3">
      <c r="B69" s="508">
        <v>45</v>
      </c>
      <c r="C69" s="680" t="s">
        <v>409</v>
      </c>
      <c r="D69" s="678">
        <v>1534</v>
      </c>
      <c r="E69" s="25"/>
      <c r="H69" s="105"/>
    </row>
    <row r="70" spans="1:8" x14ac:dyDescent="0.3">
      <c r="B70" s="953" t="s">
        <v>410</v>
      </c>
      <c r="C70" s="953"/>
      <c r="D70" s="953"/>
      <c r="E70" s="953"/>
    </row>
    <row r="71" spans="1:8" x14ac:dyDescent="0.3">
      <c r="B71" s="67">
        <v>46</v>
      </c>
      <c r="C71" s="126" t="s">
        <v>334</v>
      </c>
      <c r="D71" s="109">
        <v>97.7</v>
      </c>
      <c r="E71" s="44" t="s">
        <v>6</v>
      </c>
    </row>
    <row r="72" spans="1:8" ht="49.5" x14ac:dyDescent="0.3">
      <c r="B72" s="68">
        <v>47</v>
      </c>
      <c r="C72" s="126" t="s">
        <v>411</v>
      </c>
      <c r="D72" s="23">
        <v>0</v>
      </c>
      <c r="E72" s="23"/>
    </row>
    <row r="73" spans="1:8" ht="33" x14ac:dyDescent="0.3">
      <c r="A73" s="106"/>
      <c r="B73" s="68" t="s">
        <v>412</v>
      </c>
      <c r="C73" s="126" t="s">
        <v>413</v>
      </c>
      <c r="D73" s="23">
        <v>0</v>
      </c>
      <c r="E73" s="23"/>
    </row>
    <row r="74" spans="1:8" ht="33" x14ac:dyDescent="0.3">
      <c r="A74" s="106"/>
      <c r="B74" s="68" t="s">
        <v>414</v>
      </c>
      <c r="C74" s="126" t="s">
        <v>415</v>
      </c>
      <c r="D74" s="23">
        <v>0</v>
      </c>
      <c r="E74" s="23"/>
    </row>
    <row r="75" spans="1:8" ht="82.5" x14ac:dyDescent="0.3">
      <c r="B75" s="68">
        <v>48</v>
      </c>
      <c r="C75" s="126" t="s">
        <v>416</v>
      </c>
      <c r="D75" s="112">
        <v>0</v>
      </c>
      <c r="E75" s="23"/>
    </row>
    <row r="76" spans="1:8" ht="33" x14ac:dyDescent="0.3">
      <c r="B76" s="68">
        <v>49</v>
      </c>
      <c r="C76" s="127" t="s">
        <v>397</v>
      </c>
      <c r="D76" s="112">
        <v>0</v>
      </c>
      <c r="E76" s="23"/>
    </row>
    <row r="77" spans="1:8" x14ac:dyDescent="0.3">
      <c r="B77" s="68">
        <v>50</v>
      </c>
      <c r="C77" s="126" t="s">
        <v>417</v>
      </c>
      <c r="D77" s="112">
        <v>20</v>
      </c>
      <c r="E77" s="23"/>
    </row>
    <row r="78" spans="1:8" x14ac:dyDescent="0.3">
      <c r="B78" s="508">
        <v>51</v>
      </c>
      <c r="C78" s="680" t="s">
        <v>418</v>
      </c>
      <c r="D78" s="678">
        <v>118</v>
      </c>
      <c r="E78" s="25"/>
    </row>
    <row r="79" spans="1:8" x14ac:dyDescent="0.3">
      <c r="B79" s="953" t="s">
        <v>419</v>
      </c>
      <c r="C79" s="953"/>
      <c r="D79" s="953"/>
      <c r="E79" s="953"/>
    </row>
    <row r="80" spans="1:8" ht="49.5" x14ac:dyDescent="0.3">
      <c r="B80" s="67">
        <v>52</v>
      </c>
      <c r="C80" s="126" t="s">
        <v>420</v>
      </c>
      <c r="D80" s="44">
        <v>0</v>
      </c>
      <c r="E80" s="44"/>
    </row>
    <row r="81" spans="2:10" ht="82.5" x14ac:dyDescent="0.3">
      <c r="B81" s="68">
        <v>53</v>
      </c>
      <c r="C81" s="126" t="s">
        <v>421</v>
      </c>
      <c r="D81" s="23">
        <v>0</v>
      </c>
      <c r="E81" s="23"/>
    </row>
    <row r="82" spans="2:10" ht="66" x14ac:dyDescent="0.3">
      <c r="B82" s="68">
        <v>54</v>
      </c>
      <c r="C82" s="126" t="s">
        <v>422</v>
      </c>
      <c r="D82" s="23">
        <v>0</v>
      </c>
      <c r="E82" s="23"/>
    </row>
    <row r="83" spans="2:10" x14ac:dyDescent="0.3">
      <c r="B83" s="117" t="s">
        <v>423</v>
      </c>
      <c r="C83" s="126" t="s">
        <v>355</v>
      </c>
      <c r="D83" s="23"/>
      <c r="E83" s="23"/>
    </row>
    <row r="84" spans="2:10" ht="66" x14ac:dyDescent="0.3">
      <c r="B84" s="68">
        <v>55</v>
      </c>
      <c r="C84" s="126" t="s">
        <v>424</v>
      </c>
      <c r="D84" s="112">
        <v>0</v>
      </c>
      <c r="E84" s="23"/>
    </row>
    <row r="85" spans="2:10" x14ac:dyDescent="0.3">
      <c r="B85" s="68">
        <v>56</v>
      </c>
      <c r="C85" s="126" t="s">
        <v>355</v>
      </c>
      <c r="D85" s="23"/>
      <c r="E85" s="23"/>
    </row>
    <row r="86" spans="2:10" ht="49.5" x14ac:dyDescent="0.3">
      <c r="B86" s="68" t="s">
        <v>425</v>
      </c>
      <c r="C86" s="126" t="s">
        <v>426</v>
      </c>
      <c r="D86" s="23">
        <v>0</v>
      </c>
      <c r="E86" s="23"/>
    </row>
    <row r="87" spans="2:10" x14ac:dyDescent="0.3">
      <c r="B87" s="68" t="s">
        <v>427</v>
      </c>
      <c r="C87" s="126" t="s">
        <v>428</v>
      </c>
      <c r="D87" s="23">
        <v>0</v>
      </c>
      <c r="E87" s="23"/>
    </row>
    <row r="88" spans="2:10" x14ac:dyDescent="0.3">
      <c r="B88" s="80">
        <v>57</v>
      </c>
      <c r="C88" s="118" t="s">
        <v>429</v>
      </c>
      <c r="D88" s="119">
        <v>0</v>
      </c>
      <c r="E88" s="23"/>
    </row>
    <row r="89" spans="2:10" x14ac:dyDescent="0.3">
      <c r="B89" s="80">
        <v>58</v>
      </c>
      <c r="C89" s="118" t="s">
        <v>430</v>
      </c>
      <c r="D89" s="119">
        <v>118</v>
      </c>
      <c r="E89" s="23"/>
    </row>
    <row r="90" spans="2:10" x14ac:dyDescent="0.3">
      <c r="B90" s="80">
        <v>59</v>
      </c>
      <c r="C90" s="118" t="s">
        <v>431</v>
      </c>
      <c r="D90" s="119">
        <v>1652</v>
      </c>
      <c r="E90" s="23"/>
      <c r="J90" s="104"/>
    </row>
    <row r="91" spans="2:10" x14ac:dyDescent="0.3">
      <c r="B91" s="508">
        <v>60</v>
      </c>
      <c r="C91" s="680" t="s">
        <v>199</v>
      </c>
      <c r="D91" s="678">
        <v>9975</v>
      </c>
      <c r="E91" s="25"/>
      <c r="J91" s="104"/>
    </row>
    <row r="92" spans="2:10" x14ac:dyDescent="0.3">
      <c r="B92" s="953" t="s">
        <v>432</v>
      </c>
      <c r="C92" s="953"/>
      <c r="D92" s="953"/>
      <c r="E92" s="953"/>
      <c r="J92" s="104"/>
    </row>
    <row r="93" spans="2:10" x14ac:dyDescent="0.3">
      <c r="B93" s="67">
        <v>61</v>
      </c>
      <c r="C93" s="126" t="s">
        <v>433</v>
      </c>
      <c r="D93" s="122">
        <v>0.14360000000000001</v>
      </c>
      <c r="E93" s="44"/>
      <c r="J93" s="104"/>
    </row>
    <row r="94" spans="2:10" x14ac:dyDescent="0.3">
      <c r="B94" s="68">
        <v>62</v>
      </c>
      <c r="C94" s="126" t="s">
        <v>434</v>
      </c>
      <c r="D94" s="123">
        <v>0.15379999999999999</v>
      </c>
      <c r="E94" s="23"/>
    </row>
    <row r="95" spans="2:10" x14ac:dyDescent="0.3">
      <c r="B95" s="68">
        <v>63</v>
      </c>
      <c r="C95" s="126" t="s">
        <v>435</v>
      </c>
      <c r="D95" s="123">
        <v>0.1656</v>
      </c>
      <c r="E95" s="23"/>
    </row>
    <row r="96" spans="2:10" x14ac:dyDescent="0.3">
      <c r="B96" s="68">
        <v>64</v>
      </c>
      <c r="C96" s="126" t="s">
        <v>436</v>
      </c>
      <c r="D96" s="123">
        <v>8.4599999999999995E-2</v>
      </c>
      <c r="E96" s="23"/>
    </row>
    <row r="97" spans="2:7" x14ac:dyDescent="0.3">
      <c r="B97" s="68">
        <v>65</v>
      </c>
      <c r="C97" s="127" t="s">
        <v>437</v>
      </c>
      <c r="D97" s="123">
        <v>2.5000000000000001E-2</v>
      </c>
      <c r="E97" s="23"/>
      <c r="G97" s="36"/>
    </row>
    <row r="98" spans="2:7" x14ac:dyDescent="0.3">
      <c r="B98" s="68">
        <v>66</v>
      </c>
      <c r="C98" s="127" t="s">
        <v>438</v>
      </c>
      <c r="D98" s="123">
        <v>7.3000000000000001E-3</v>
      </c>
      <c r="E98" s="23"/>
    </row>
    <row r="99" spans="2:7" x14ac:dyDescent="0.3">
      <c r="B99" s="68">
        <v>67</v>
      </c>
      <c r="C99" s="127" t="s">
        <v>439</v>
      </c>
      <c r="D99" s="123">
        <v>1.6999999999999999E-3</v>
      </c>
      <c r="E99" s="23"/>
    </row>
    <row r="100" spans="2:7" ht="36" customHeight="1" x14ac:dyDescent="0.3">
      <c r="B100" s="68" t="s">
        <v>440</v>
      </c>
      <c r="C100" s="127" t="s">
        <v>441</v>
      </c>
      <c r="D100" s="123">
        <v>0</v>
      </c>
      <c r="E100" s="23"/>
    </row>
    <row r="101" spans="2:7" ht="33" x14ac:dyDescent="0.3">
      <c r="B101" s="68" t="s">
        <v>442</v>
      </c>
      <c r="C101" s="127" t="s">
        <v>443</v>
      </c>
      <c r="D101" s="123">
        <v>5.5999999999999999E-3</v>
      </c>
      <c r="E101" s="23"/>
    </row>
    <row r="102" spans="2:7" ht="49.5" x14ac:dyDescent="0.3">
      <c r="B102" s="449">
        <v>68</v>
      </c>
      <c r="C102" s="681" t="s">
        <v>444</v>
      </c>
      <c r="D102" s="682">
        <v>7.5600000000000001E-2</v>
      </c>
      <c r="E102" s="25"/>
    </row>
    <row r="103" spans="2:7" x14ac:dyDescent="0.3">
      <c r="B103" s="953" t="s">
        <v>445</v>
      </c>
      <c r="C103" s="953"/>
      <c r="D103" s="953"/>
      <c r="E103" s="953"/>
    </row>
    <row r="104" spans="2:7" x14ac:dyDescent="0.3">
      <c r="B104" s="125">
        <v>69</v>
      </c>
      <c r="C104" s="115" t="s">
        <v>355</v>
      </c>
      <c r="D104" s="44">
        <v>0</v>
      </c>
      <c r="E104" s="44"/>
    </row>
    <row r="105" spans="2:7" x14ac:dyDescent="0.3">
      <c r="B105" s="117">
        <v>70</v>
      </c>
      <c r="C105" s="115" t="s">
        <v>355</v>
      </c>
      <c r="D105" s="23">
        <v>0</v>
      </c>
      <c r="E105" s="23"/>
    </row>
    <row r="106" spans="2:7" x14ac:dyDescent="0.3">
      <c r="B106" s="683">
        <v>71</v>
      </c>
      <c r="C106" s="684" t="s">
        <v>355</v>
      </c>
      <c r="D106" s="25">
        <v>0</v>
      </c>
      <c r="E106" s="25"/>
    </row>
    <row r="107" spans="2:7" x14ac:dyDescent="0.3">
      <c r="B107" s="953" t="s">
        <v>446</v>
      </c>
      <c r="C107" s="953"/>
      <c r="D107" s="953"/>
      <c r="E107" s="953"/>
    </row>
    <row r="108" spans="2:7" ht="66" x14ac:dyDescent="0.3">
      <c r="B108" s="67">
        <v>72</v>
      </c>
      <c r="C108" s="126" t="s">
        <v>447</v>
      </c>
      <c r="D108" s="109">
        <v>0</v>
      </c>
      <c r="E108" s="44"/>
    </row>
    <row r="109" spans="2:7" ht="66" x14ac:dyDescent="0.3">
      <c r="B109" s="68">
        <v>73</v>
      </c>
      <c r="C109" s="126" t="s">
        <v>448</v>
      </c>
      <c r="D109" s="112">
        <v>0</v>
      </c>
      <c r="E109" s="23"/>
    </row>
    <row r="110" spans="2:7" x14ac:dyDescent="0.3">
      <c r="B110" s="117">
        <v>74</v>
      </c>
      <c r="C110" s="126" t="s">
        <v>355</v>
      </c>
      <c r="D110" s="112"/>
      <c r="E110" s="23"/>
    </row>
    <row r="111" spans="2:7" ht="49.5" x14ac:dyDescent="0.3">
      <c r="B111" s="449">
        <v>75</v>
      </c>
      <c r="C111" s="685" t="s">
        <v>449</v>
      </c>
      <c r="D111" s="355">
        <v>0</v>
      </c>
      <c r="E111" s="25"/>
    </row>
    <row r="112" spans="2:7" x14ac:dyDescent="0.3">
      <c r="B112" s="953" t="s">
        <v>450</v>
      </c>
      <c r="C112" s="953"/>
      <c r="D112" s="953"/>
      <c r="E112" s="953"/>
    </row>
    <row r="113" spans="2:5" ht="33" x14ac:dyDescent="0.3">
      <c r="B113" s="67">
        <v>76</v>
      </c>
      <c r="C113" s="126" t="s">
        <v>451</v>
      </c>
      <c r="D113" s="44">
        <v>0</v>
      </c>
      <c r="E113" s="44"/>
    </row>
    <row r="114" spans="2:5" ht="33" x14ac:dyDescent="0.3">
      <c r="B114" s="68">
        <v>77</v>
      </c>
      <c r="C114" s="126" t="s">
        <v>452</v>
      </c>
      <c r="D114" s="23">
        <v>53</v>
      </c>
      <c r="E114" s="23"/>
    </row>
    <row r="115" spans="2:5" ht="49.5" x14ac:dyDescent="0.3">
      <c r="B115" s="68">
        <v>78</v>
      </c>
      <c r="C115" s="126" t="s">
        <v>453</v>
      </c>
      <c r="D115" s="112">
        <v>20</v>
      </c>
      <c r="E115" s="23"/>
    </row>
    <row r="116" spans="2:5" ht="49.5" x14ac:dyDescent="0.3">
      <c r="B116" s="449">
        <v>79</v>
      </c>
      <c r="C116" s="685" t="s">
        <v>454</v>
      </c>
      <c r="D116" s="355">
        <v>27</v>
      </c>
      <c r="E116" s="25"/>
    </row>
    <row r="117" spans="2:5" x14ac:dyDescent="0.3">
      <c r="B117" s="954" t="s">
        <v>455</v>
      </c>
      <c r="C117" s="954"/>
      <c r="D117" s="954"/>
      <c r="E117" s="954"/>
    </row>
    <row r="118" spans="2:5" ht="33" x14ac:dyDescent="0.3">
      <c r="B118" s="67">
        <v>80</v>
      </c>
      <c r="C118" s="126" t="s">
        <v>456</v>
      </c>
      <c r="D118" s="44">
        <v>0</v>
      </c>
      <c r="E118" s="44"/>
    </row>
    <row r="119" spans="2:5" ht="33" x14ac:dyDescent="0.3">
      <c r="B119" s="68">
        <v>81</v>
      </c>
      <c r="C119" s="126" t="s">
        <v>457</v>
      </c>
      <c r="D119" s="23">
        <v>0</v>
      </c>
      <c r="E119" s="23"/>
    </row>
    <row r="120" spans="2:5" ht="33" x14ac:dyDescent="0.3">
      <c r="B120" s="68">
        <v>82</v>
      </c>
      <c r="C120" s="126" t="s">
        <v>458</v>
      </c>
      <c r="D120" s="23">
        <v>0</v>
      </c>
      <c r="E120" s="23"/>
    </row>
    <row r="121" spans="2:5" ht="33" x14ac:dyDescent="0.3">
      <c r="B121" s="68">
        <v>83</v>
      </c>
      <c r="C121" s="126" t="s">
        <v>459</v>
      </c>
      <c r="D121" s="23">
        <v>0</v>
      </c>
      <c r="E121" s="23"/>
    </row>
    <row r="122" spans="2:5" ht="33" x14ac:dyDescent="0.3">
      <c r="B122" s="68">
        <v>84</v>
      </c>
      <c r="C122" s="126" t="s">
        <v>460</v>
      </c>
      <c r="D122" s="23">
        <v>0</v>
      </c>
      <c r="E122" s="23"/>
    </row>
    <row r="123" spans="2:5" ht="33" x14ac:dyDescent="0.3">
      <c r="B123" s="120">
        <v>85</v>
      </c>
      <c r="C123" s="126" t="s">
        <v>461</v>
      </c>
      <c r="D123" s="46">
        <v>0</v>
      </c>
      <c r="E123" s="46"/>
    </row>
    <row r="124" spans="2:5" x14ac:dyDescent="0.3">
      <c r="B124" s="62"/>
    </row>
    <row r="125" spans="2:5" x14ac:dyDescent="0.3">
      <c r="B125" s="7"/>
      <c r="C125" s="34"/>
      <c r="D125" s="35"/>
    </row>
  </sheetData>
  <mergeCells count="11">
    <mergeCell ref="B112:E112"/>
    <mergeCell ref="B117:E117"/>
    <mergeCell ref="B7:E7"/>
    <mergeCell ref="B18:E18"/>
    <mergeCell ref="B49:E49"/>
    <mergeCell ref="B59:E59"/>
    <mergeCell ref="B70:E70"/>
    <mergeCell ref="B79:E79"/>
    <mergeCell ref="B107:E107"/>
    <mergeCell ref="B92:E92"/>
    <mergeCell ref="B103:E103"/>
  </mergeCells>
  <pageMargins left="0.70866141732283472" right="0.70866141732283472" top="0.74803149606299213" bottom="0.74803149606299213" header="0.31496062992125984" footer="0.31496062992125984"/>
  <pageSetup paperSize="9" scale="40"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34C6-723A-44EC-991C-BCABE2476950}">
  <sheetPr codeName="Tabelle9">
    <tabColor rgb="FFB1D7CD"/>
  </sheetPr>
  <dimension ref="B1:S21"/>
  <sheetViews>
    <sheetView showGridLines="0" zoomScaleNormal="100" zoomScalePageLayoutView="70" workbookViewId="0">
      <selection activeCell="D5" sqref="D5"/>
    </sheetView>
  </sheetViews>
  <sheetFormatPr baseColWidth="10" defaultColWidth="9" defaultRowHeight="16.5" x14ac:dyDescent="0.3"/>
  <cols>
    <col min="1" max="1" width="5.7109375" style="4" customWidth="1"/>
    <col min="2" max="2" width="9" style="4"/>
    <col min="3" max="3" width="53" style="4" customWidth="1"/>
    <col min="4" max="4" width="30.7109375" style="62" customWidth="1"/>
    <col min="5" max="5" width="20.42578125" style="4" customWidth="1"/>
    <col min="6" max="16384" width="9" style="4"/>
  </cols>
  <sheetData>
    <row r="1" spans="2:19" x14ac:dyDescent="0.3">
      <c r="C1" s="28"/>
    </row>
    <row r="2" spans="2:19" x14ac:dyDescent="0.3">
      <c r="B2" s="128" t="s">
        <v>462</v>
      </c>
    </row>
    <row r="3" spans="2:19" ht="15" customHeight="1" x14ac:dyDescent="0.3">
      <c r="B3" s="4" t="str">
        <f>Stichtag &amp; Einheit_Mio</f>
        <v>31.12.2023 - in Mio. €</v>
      </c>
      <c r="C3" s="8"/>
      <c r="D3" s="8"/>
      <c r="E3" s="8"/>
      <c r="F3" s="8"/>
      <c r="G3" s="8"/>
      <c r="H3" s="8"/>
      <c r="I3" s="8"/>
      <c r="J3" s="8"/>
      <c r="K3" s="8"/>
      <c r="L3" s="8"/>
      <c r="M3" s="8"/>
      <c r="N3" s="8"/>
      <c r="O3" s="8"/>
      <c r="P3" s="8"/>
      <c r="Q3" s="8"/>
      <c r="R3" s="8"/>
      <c r="S3" s="8"/>
    </row>
    <row r="4" spans="2:19" x14ac:dyDescent="0.3">
      <c r="B4" s="8"/>
      <c r="C4" s="8"/>
      <c r="D4" s="8"/>
      <c r="E4" s="8"/>
      <c r="F4" s="8"/>
      <c r="G4" s="8"/>
      <c r="H4" s="8"/>
      <c r="I4" s="8"/>
      <c r="J4" s="8"/>
      <c r="K4" s="8"/>
      <c r="L4" s="8"/>
      <c r="M4" s="8"/>
      <c r="N4" s="8"/>
      <c r="O4" s="8"/>
      <c r="P4" s="8"/>
      <c r="Q4" s="8"/>
      <c r="R4" s="8"/>
      <c r="S4" s="8"/>
    </row>
    <row r="5" spans="2:19" x14ac:dyDescent="0.3">
      <c r="D5" s="16" t="s">
        <v>1565</v>
      </c>
      <c r="E5" s="16" t="s">
        <v>464</v>
      </c>
    </row>
    <row r="6" spans="2:19" ht="49.5" x14ac:dyDescent="0.3">
      <c r="C6" s="11"/>
      <c r="D6" s="130" t="s">
        <v>465</v>
      </c>
      <c r="E6" s="130" t="s">
        <v>466</v>
      </c>
    </row>
    <row r="7" spans="2:19" x14ac:dyDescent="0.3">
      <c r="B7" s="81"/>
      <c r="C7" s="686"/>
      <c r="D7" s="687" t="s">
        <v>467</v>
      </c>
      <c r="E7" s="687"/>
    </row>
    <row r="8" spans="2:19" ht="30" customHeight="1" x14ac:dyDescent="0.3">
      <c r="B8" s="956" t="s">
        <v>468</v>
      </c>
      <c r="C8" s="956"/>
      <c r="D8" s="956"/>
      <c r="E8" s="956"/>
    </row>
    <row r="9" spans="2:19" x14ac:dyDescent="0.3">
      <c r="B9" s="67">
        <v>1</v>
      </c>
      <c r="C9" s="43" t="s">
        <v>270</v>
      </c>
      <c r="D9" s="44">
        <v>0.32255888999999999</v>
      </c>
      <c r="E9" s="131" t="s">
        <v>352</v>
      </c>
      <c r="I9" s="9"/>
      <c r="J9" s="9"/>
    </row>
    <row r="10" spans="2:19" x14ac:dyDescent="0.3">
      <c r="B10" s="68">
        <f>B9+1</f>
        <v>2</v>
      </c>
      <c r="C10" s="26" t="s">
        <v>469</v>
      </c>
      <c r="D10" s="23">
        <v>11.041116089999999</v>
      </c>
      <c r="E10" s="132" t="s">
        <v>354</v>
      </c>
      <c r="I10" s="9"/>
      <c r="J10" s="9"/>
    </row>
    <row r="11" spans="2:19" x14ac:dyDescent="0.3">
      <c r="B11" s="449">
        <v>3</v>
      </c>
      <c r="C11" s="642" t="s">
        <v>470</v>
      </c>
      <c r="D11" s="661">
        <v>11.363674979999999</v>
      </c>
      <c r="E11" s="688"/>
      <c r="I11" s="9"/>
      <c r="J11" s="9"/>
    </row>
    <row r="12" spans="2:19" ht="30" customHeight="1" x14ac:dyDescent="0.3">
      <c r="B12" s="956" t="s">
        <v>471</v>
      </c>
      <c r="C12" s="956"/>
      <c r="D12" s="956"/>
      <c r="E12" s="956"/>
    </row>
    <row r="13" spans="2:19" x14ac:dyDescent="0.3">
      <c r="B13" s="67">
        <v>1</v>
      </c>
      <c r="C13" s="43" t="s">
        <v>300</v>
      </c>
      <c r="D13" s="44">
        <v>229.64779146000001</v>
      </c>
      <c r="E13" s="131" t="s">
        <v>472</v>
      </c>
      <c r="I13" s="9"/>
      <c r="J13" s="9"/>
    </row>
    <row r="14" spans="2:19" x14ac:dyDescent="0.3">
      <c r="B14" s="68">
        <f>B13+1</f>
        <v>2</v>
      </c>
      <c r="C14" s="26" t="s">
        <v>304</v>
      </c>
      <c r="D14" s="23">
        <v>0.11169498</v>
      </c>
      <c r="E14" s="132" t="s">
        <v>343</v>
      </c>
      <c r="I14" s="9"/>
      <c r="J14" s="9"/>
    </row>
    <row r="15" spans="2:19" x14ac:dyDescent="0.3">
      <c r="B15" s="449">
        <v>3</v>
      </c>
      <c r="C15" s="642" t="s">
        <v>473</v>
      </c>
      <c r="D15" s="661">
        <v>229.75948644000002</v>
      </c>
      <c r="E15" s="688"/>
      <c r="I15" s="9"/>
      <c r="J15" s="9"/>
    </row>
    <row r="16" spans="2:19" ht="15" customHeight="1" x14ac:dyDescent="0.3">
      <c r="B16" s="956" t="s">
        <v>474</v>
      </c>
      <c r="C16" s="956"/>
      <c r="D16" s="129"/>
      <c r="E16" s="129"/>
    </row>
    <row r="17" spans="2:10" x14ac:dyDescent="0.3">
      <c r="B17" s="67">
        <v>1</v>
      </c>
      <c r="C17" s="43" t="s">
        <v>475</v>
      </c>
      <c r="D17" s="44">
        <v>99.809330000000003</v>
      </c>
      <c r="E17" s="131" t="s">
        <v>336</v>
      </c>
      <c r="I17" s="9"/>
      <c r="J17" s="9"/>
    </row>
    <row r="18" spans="2:10" x14ac:dyDescent="0.3">
      <c r="B18" s="68">
        <f>B17+1</f>
        <v>2</v>
      </c>
      <c r="C18" s="26" t="s">
        <v>476</v>
      </c>
      <c r="D18" s="23">
        <v>539.96763653999994</v>
      </c>
      <c r="E18" s="132" t="s">
        <v>477</v>
      </c>
      <c r="I18" s="9"/>
      <c r="J18" s="9"/>
    </row>
    <row r="19" spans="2:10" x14ac:dyDescent="0.3">
      <c r="B19" s="68">
        <v>3</v>
      </c>
      <c r="C19" s="26" t="s">
        <v>478</v>
      </c>
      <c r="D19" s="23">
        <v>752.45823163</v>
      </c>
      <c r="E19" s="132" t="s">
        <v>340</v>
      </c>
      <c r="I19" s="9"/>
      <c r="J19" s="9"/>
    </row>
    <row r="20" spans="2:10" x14ac:dyDescent="0.3">
      <c r="B20" s="68">
        <v>4</v>
      </c>
      <c r="C20" s="26" t="s">
        <v>479</v>
      </c>
      <c r="D20" s="23">
        <v>182.71622825999998</v>
      </c>
      <c r="E20" s="132" t="s">
        <v>348</v>
      </c>
      <c r="I20" s="9"/>
      <c r="J20" s="9"/>
    </row>
    <row r="21" spans="2:10" x14ac:dyDescent="0.3">
      <c r="B21" s="120">
        <v>5</v>
      </c>
      <c r="C21" s="133" t="s">
        <v>480</v>
      </c>
      <c r="D21" s="93">
        <v>1574.9514264299999</v>
      </c>
      <c r="E21" s="134"/>
      <c r="I21" s="9"/>
      <c r="J21" s="9"/>
    </row>
  </sheetData>
  <mergeCells count="3">
    <mergeCell ref="B8:E8"/>
    <mergeCell ref="B12:E12"/>
    <mergeCell ref="B16:C16"/>
  </mergeCells>
  <pageMargins left="0.70866141732283472" right="0.70866141732283472" top="0.74803149606299213" bottom="0.74803149606299213" header="0.31496062992125984" footer="0.31496062992125984"/>
  <pageSetup paperSize="9" scale="75" fitToWidth="0" fitToHeight="0" orientation="landscape"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F436ADFBE41964E8A438EA69C85D2D7" ma:contentTypeVersion="8" ma:contentTypeDescription="Ein neues Dokument erstellen." ma:contentTypeScope="" ma:versionID="2215efb959c3d746e895e72667e02611">
  <xsd:schema xmlns:xsd="http://www.w3.org/2001/XMLSchema" xmlns:xs="http://www.w3.org/2001/XMLSchema" xmlns:p="http://schemas.microsoft.com/office/2006/metadata/properties" xmlns:ns2="32f2ee27-d5ad-488b-bbe1-085254a1cfb8" xmlns:ns3="007524c4-875f-4cd1-a63a-56069c468082" xmlns:ns4="27cf52bf-e367-4710-a567-675a36d23955" targetNamespace="http://schemas.microsoft.com/office/2006/metadata/properties" ma:root="true" ma:fieldsID="0e5b2ded405a71bdc53e20dc76f2480c" ns2:_="" ns3:_="" ns4:_="">
    <xsd:import namespace="32f2ee27-d5ad-488b-bbe1-085254a1cfb8"/>
    <xsd:import namespace="007524c4-875f-4cd1-a63a-56069c468082"/>
    <xsd:import namespace="27cf52bf-e367-4710-a567-675a36d23955"/>
    <xsd:element name="properties">
      <xsd:complexType>
        <xsd:sequence>
          <xsd:element name="documentManagement">
            <xsd:complexType>
              <xsd:all>
                <xsd:element ref="ns2:ExcludeFromSearchResults" minOccurs="0"/>
                <xsd:element ref="ns3:MediaServiceMetadata" minOccurs="0"/>
                <xsd:element ref="ns3:MediaServiceFastMetadata" minOccurs="0"/>
                <xsd:element ref="ns4:SharedWithUsers" minOccurs="0"/>
                <xsd:element ref="ns4: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f2ee27-d5ad-488b-bbe1-085254a1cfb8" elementFormDefault="qualified">
    <xsd:import namespace="http://schemas.microsoft.com/office/2006/documentManagement/types"/>
    <xsd:import namespace="http://schemas.microsoft.com/office/infopath/2007/PartnerControls"/>
    <xsd:element name="ExcludeFromSearchResults" ma:index="8" nillable="true" ma:displayName="ExcludeFromSearchResults" ma:default="0" ma:description="don't show document/page in search results" ma:internalName="ExcludeFromSearchResult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7524c4-875f-4cd1-a63a-56069c46808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cf52bf-e367-4710-a567-675a36d23955"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d4c840d-2b74-4a7a-8da6-f26de3eb3fac"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ExcludeFromSearchResults xmlns="32f2ee27-d5ad-488b-bbe1-085254a1cfb8">false</ExcludeFromSearchResults>
    <SharedWithUsers xmlns="27cf52bf-e367-4710-a567-675a36d23955">
      <UserInfo>
        <DisplayName>Klopottek, Robin</DisplayName>
        <AccountId>18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1C07AB-861A-4080-ABBC-3722C15502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f2ee27-d5ad-488b-bbe1-085254a1cfb8"/>
    <ds:schemaRef ds:uri="007524c4-875f-4cd1-a63a-56069c468082"/>
    <ds:schemaRef ds:uri="27cf52bf-e367-4710-a567-675a36d23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CB695E-BAA0-43CE-9836-CBF15BEA888C}">
  <ds:schemaRefs>
    <ds:schemaRef ds:uri="Microsoft.SharePoint.Taxonomy.ContentTypeSync"/>
  </ds:schemaRefs>
</ds:datastoreItem>
</file>

<file path=customXml/itemProps3.xml><?xml version="1.0" encoding="utf-8"?>
<ds:datastoreItem xmlns:ds="http://schemas.openxmlformats.org/officeDocument/2006/customXml" ds:itemID="{9760395B-4FD8-48F2-A333-874ED42B9DEC}">
  <ds:schemaRefs>
    <ds:schemaRef ds:uri="http://schemas.microsoft.com/office/2006/metadata/properties"/>
    <ds:schemaRef ds:uri="http://schemas.microsoft.com/office/infopath/2007/PartnerControls"/>
    <ds:schemaRef ds:uri="32f2ee27-d5ad-488b-bbe1-085254a1cfb8"/>
    <ds:schemaRef ds:uri="27cf52bf-e367-4710-a567-675a36d23955"/>
  </ds:schemaRefs>
</ds:datastoreItem>
</file>

<file path=customXml/itemProps4.xml><?xml version="1.0" encoding="utf-8"?>
<ds:datastoreItem xmlns:ds="http://schemas.openxmlformats.org/officeDocument/2006/customXml" ds:itemID="{70952263-460E-46A7-9B25-46DAC6DA03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74</vt:i4>
      </vt:variant>
    </vt:vector>
  </HeadingPairs>
  <TitlesOfParts>
    <vt:vector size="131" baseType="lpstr">
      <vt:lpstr>Index</vt:lpstr>
      <vt:lpstr>Disclaimer</vt:lpstr>
      <vt:lpstr>CTRL</vt:lpstr>
      <vt:lpstr>OV1</vt:lpstr>
      <vt:lpstr>KM1</vt:lpstr>
      <vt:lpstr>LI1 </vt:lpstr>
      <vt:lpstr>LI2</vt:lpstr>
      <vt:lpstr>CC1</vt:lpstr>
      <vt:lpstr>CC2 </vt:lpstr>
      <vt:lpstr>CCA1</vt:lpstr>
      <vt:lpstr>CCA2</vt:lpstr>
      <vt:lpstr>CCA3</vt:lpstr>
      <vt:lpstr>CCyB1</vt:lpstr>
      <vt:lpstr>CCyB2</vt:lpstr>
      <vt:lpstr>LR1</vt:lpstr>
      <vt:lpstr>LR2</vt:lpstr>
      <vt:lpstr>LR3</vt:lpstr>
      <vt:lpstr>LIQ1</vt:lpstr>
      <vt:lpstr>LIQ2</vt:lpstr>
      <vt:lpstr>CR1</vt:lpstr>
      <vt:lpstr>CR1-A</vt:lpstr>
      <vt:lpstr>CR2</vt:lpstr>
      <vt:lpstr>CQ1</vt:lpstr>
      <vt:lpstr>CQ3</vt:lpstr>
      <vt:lpstr>CQ4</vt:lpstr>
      <vt:lpstr>CQ5</vt:lpstr>
      <vt:lpstr>CR3</vt:lpstr>
      <vt:lpstr>CR4</vt:lpstr>
      <vt:lpstr>CR5</vt:lpstr>
      <vt:lpstr>CR6 A-IRB</vt:lpstr>
      <vt:lpstr>CR6 F-IRB</vt:lpstr>
      <vt:lpstr>CR6-A</vt:lpstr>
      <vt:lpstr>CR7-A</vt:lpstr>
      <vt:lpstr>CR8</vt:lpstr>
      <vt:lpstr>CR9 A-IRB</vt:lpstr>
      <vt:lpstr>CR9 F-IRB</vt:lpstr>
      <vt:lpstr>CR10</vt:lpstr>
      <vt:lpstr>CCR1</vt:lpstr>
      <vt:lpstr>CCR2</vt:lpstr>
      <vt:lpstr>CCR3</vt:lpstr>
      <vt:lpstr>CCR4</vt:lpstr>
      <vt:lpstr>CCR5</vt:lpstr>
      <vt:lpstr>CCR8</vt:lpstr>
      <vt:lpstr>SEC1</vt:lpstr>
      <vt:lpstr>SEC3</vt:lpstr>
      <vt:lpstr>SEC4</vt:lpstr>
      <vt:lpstr>SEC5</vt:lpstr>
      <vt:lpstr>OR1</vt:lpstr>
      <vt:lpstr>REM1</vt:lpstr>
      <vt:lpstr>REM2</vt:lpstr>
      <vt:lpstr>REM3</vt:lpstr>
      <vt:lpstr>REM4</vt:lpstr>
      <vt:lpstr>REM5</vt:lpstr>
      <vt:lpstr>REM-IVV</vt:lpstr>
      <vt:lpstr>AE1</vt:lpstr>
      <vt:lpstr>AE2</vt:lpstr>
      <vt:lpstr>AE3</vt:lpstr>
      <vt:lpstr>_AE1</vt:lpstr>
      <vt:lpstr>_AE2</vt:lpstr>
      <vt:lpstr>_AE3</vt:lpstr>
      <vt:lpstr>_CC1</vt:lpstr>
      <vt:lpstr>_CC2</vt:lpstr>
      <vt:lpstr>_CCA1</vt:lpstr>
      <vt:lpstr>_CCA2</vt:lpstr>
      <vt:lpstr>_CCA3</vt:lpstr>
      <vt:lpstr>_CCR1</vt:lpstr>
      <vt:lpstr>_CCR2</vt:lpstr>
      <vt:lpstr>_CCR3</vt:lpstr>
      <vt:lpstr>_CCR4</vt:lpstr>
      <vt:lpstr>_CCR5</vt:lpstr>
      <vt:lpstr>_CCR8</vt:lpstr>
      <vt:lpstr>_CCyB1</vt:lpstr>
      <vt:lpstr>_CCyB2</vt:lpstr>
      <vt:lpstr>_CQ1</vt:lpstr>
      <vt:lpstr>_CQ3</vt:lpstr>
      <vt:lpstr>_CQ4</vt:lpstr>
      <vt:lpstr>_CQ5</vt:lpstr>
      <vt:lpstr>_CR1</vt:lpstr>
      <vt:lpstr>_CR10</vt:lpstr>
      <vt:lpstr>_CR1A</vt:lpstr>
      <vt:lpstr>_CR2</vt:lpstr>
      <vt:lpstr>_CR3</vt:lpstr>
      <vt:lpstr>_CR4</vt:lpstr>
      <vt:lpstr>_CR5</vt:lpstr>
      <vt:lpstr>_CR6_AIRB</vt:lpstr>
      <vt:lpstr>_CR6_FIRB</vt:lpstr>
      <vt:lpstr>_CR6A</vt:lpstr>
      <vt:lpstr>_CR7A</vt:lpstr>
      <vt:lpstr>_CR8</vt:lpstr>
      <vt:lpstr>_CR9_AIRB</vt:lpstr>
      <vt:lpstr>_CR9_FIRB</vt:lpstr>
      <vt:lpstr>_KM1</vt:lpstr>
      <vt:lpstr>_LI1</vt:lpstr>
      <vt:lpstr>_LI2</vt:lpstr>
      <vt:lpstr>_LIQ1</vt:lpstr>
      <vt:lpstr>_LIQ2</vt:lpstr>
      <vt:lpstr>_LR1</vt:lpstr>
      <vt:lpstr>_LR2</vt:lpstr>
      <vt:lpstr>_LR3</vt:lpstr>
      <vt:lpstr>_OR1</vt:lpstr>
      <vt:lpstr>_OV1</vt:lpstr>
      <vt:lpstr>_REM_IVV</vt:lpstr>
      <vt:lpstr>_REM1</vt:lpstr>
      <vt:lpstr>_REM2</vt:lpstr>
      <vt:lpstr>_REM3</vt:lpstr>
      <vt:lpstr>_REM4</vt:lpstr>
      <vt:lpstr>_REM5</vt:lpstr>
      <vt:lpstr>_SEC1</vt:lpstr>
      <vt:lpstr>_SEC3</vt:lpstr>
      <vt:lpstr>_SEC4</vt:lpstr>
      <vt:lpstr>_SEC5</vt:lpstr>
      <vt:lpstr>'CCR5'!Druckbereich</vt:lpstr>
      <vt:lpstr>'CR4'!Druckbereich</vt:lpstr>
      <vt:lpstr>'CR5'!Druckbereich</vt:lpstr>
      <vt:lpstr>'CR6 A-IRB'!Druckbereich</vt:lpstr>
      <vt:lpstr>'CR6 F-IRB'!Druckbereich</vt:lpstr>
      <vt:lpstr>'CR6-A'!Druckbereich</vt:lpstr>
      <vt:lpstr>'CR7-A'!Druckbereich</vt:lpstr>
      <vt:lpstr>'CR8'!Druckbereich</vt:lpstr>
      <vt:lpstr>'CR9 A-IRB'!Druckbereich</vt:lpstr>
      <vt:lpstr>'CR9 F-IRB'!Druckbereich</vt:lpstr>
      <vt:lpstr>Index!Druckbereich</vt:lpstr>
      <vt:lpstr>'KM1'!Druckbereich</vt:lpstr>
      <vt:lpstr>'LI1 '!Druckbereich</vt:lpstr>
      <vt:lpstr>'LIQ1'!Druckbereich</vt:lpstr>
      <vt:lpstr>'LR1'!Druckbereich</vt:lpstr>
      <vt:lpstr>'LR2'!Druckbereich</vt:lpstr>
      <vt:lpstr>'LR3'!Druckbereich</vt:lpstr>
      <vt:lpstr>Einheit_Mio</vt:lpstr>
      <vt:lpstr>Einheit_Tsd</vt:lpstr>
      <vt:lpstr>Stichtag</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OLB</dc:creator>
  <cp:keywords/>
  <dc:description/>
  <cp:lastModifiedBy>Klopottek, Robin</cp:lastModifiedBy>
  <cp:revision/>
  <cp:lastPrinted>2024-05-16T13:52:11Z</cp:lastPrinted>
  <dcterms:created xsi:type="dcterms:W3CDTF">2012-12-18T10:53:22Z</dcterms:created>
  <dcterms:modified xsi:type="dcterms:W3CDTF">2024-05-17T12:54:43Z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0x0101000F436ADFBE41964E8A438EA69C85D2D7</vt:lpwstr>
  </property>
  <property fmtid="{D5CDD505-2E9C-101B-9397-08002B2CF9AE}" pid="4" name="MSIP_Label_b0e4137d-3c3f-4cec-9f07-da88235b25cd_Enabled">
    <vt:lpwstr>true</vt:lpwstr>
  </property>
  <property fmtid="{D5CDD505-2E9C-101B-9397-08002B2CF9AE}" pid="5" name="MSIP_Label_b0e4137d-3c3f-4cec-9f07-da88235b25cd_SetDate">
    <vt:lpwstr>2021-08-09T13:02:06Z</vt:lpwstr>
  </property>
  <property fmtid="{D5CDD505-2E9C-101B-9397-08002B2CF9AE}" pid="6" name="MSIP_Label_b0e4137d-3c3f-4cec-9f07-da88235b25cd_Method">
    <vt:lpwstr>Privileged</vt:lpwstr>
  </property>
  <property fmtid="{D5CDD505-2E9C-101B-9397-08002B2CF9AE}" pid="7" name="MSIP_Label_b0e4137d-3c3f-4cec-9f07-da88235b25cd_Name">
    <vt:lpwstr>Internal</vt:lpwstr>
  </property>
  <property fmtid="{D5CDD505-2E9C-101B-9397-08002B2CF9AE}" pid="8" name="MSIP_Label_b0e4137d-3c3f-4cec-9f07-da88235b25cd_SiteId">
    <vt:lpwstr>6c57600f-285e-42b1-b384-86c271614b79</vt:lpwstr>
  </property>
  <property fmtid="{D5CDD505-2E9C-101B-9397-08002B2CF9AE}" pid="9" name="MSIP_Label_b0e4137d-3c3f-4cec-9f07-da88235b25cd_ActionId">
    <vt:lpwstr>70233b74-14e8-416d-9e19-ed331459680e</vt:lpwstr>
  </property>
  <property fmtid="{D5CDD505-2E9C-101B-9397-08002B2CF9AE}" pid="10" name="MSIP_Label_b0e4137d-3c3f-4cec-9f07-da88235b25cd_ContentBits">
    <vt:lpwstr>0</vt:lpwstr>
  </property>
</Properties>
</file>