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F:\Offenlegung\202506\Korrektur 1\"/>
    </mc:Choice>
  </mc:AlternateContent>
  <xr:revisionPtr revIDLastSave="0" documentId="13_ncr:1_{17A96EAB-E505-4D52-8D81-74C36C797C69}" xr6:coauthVersionLast="47" xr6:coauthVersionMax="47" xr10:uidLastSave="{00000000-0000-0000-0000-000000000000}"/>
  <bookViews>
    <workbookView xWindow="-120" yWindow="-120" windowWidth="29040" windowHeight="17640" tabRatio="889" xr2:uid="{00000000-000D-0000-FFFF-FFFF00000000}"/>
  </bookViews>
  <sheets>
    <sheet name="Index" sheetId="31" r:id="rId1"/>
    <sheet name="Disclaimer" sheetId="106" r:id="rId2"/>
    <sheet name="CTRL" sheetId="107" state="hidden" r:id="rId3"/>
    <sheet name="OV1" sheetId="138" r:id="rId4"/>
    <sheet name="KM1" sheetId="139" r:id="rId5"/>
    <sheet name="CMS1" sheetId="142" r:id="rId6"/>
    <sheet name="CMS2" sheetId="143" r:id="rId7"/>
    <sheet name="CC1" sheetId="36" r:id="rId8"/>
    <sheet name="CC2 " sheetId="80" r:id="rId9"/>
    <sheet name="CCyB1" sheetId="82" r:id="rId10"/>
    <sheet name="CCyB2" sheetId="83" r:id="rId11"/>
    <sheet name="LR1" sheetId="46" r:id="rId12"/>
    <sheet name="LR2" sheetId="47" r:id="rId13"/>
    <sheet name="LR3" sheetId="48" r:id="rId14"/>
    <sheet name="LIQ1" sheetId="140" r:id="rId15"/>
    <sheet name="LIQ2" sheetId="122" r:id="rId16"/>
    <sheet name="CR1" sheetId="67" r:id="rId17"/>
    <sheet name="CR1-A" sheetId="84" r:id="rId18"/>
    <sheet name="CR2" sheetId="68" r:id="rId19"/>
    <sheet name="CQ1" sheetId="69" r:id="rId20"/>
    <sheet name="CQ4" sheetId="144" r:id="rId21"/>
    <sheet name="CQ5" sheetId="145" r:id="rId22"/>
    <sheet name="CR3" sheetId="53" r:id="rId23"/>
    <sheet name="CR4" sheetId="39" r:id="rId24"/>
    <sheet name="CR5" sheetId="40" r:id="rId25"/>
    <sheet name="CR6 A-IRB" sheetId="54" r:id="rId26"/>
    <sheet name="CR6 F-IRB" sheetId="115" r:id="rId27"/>
    <sheet name="CR7-A" sheetId="57" r:id="rId28"/>
    <sheet name="CR8" sheetId="141" r:id="rId29"/>
    <sheet name="CR10" sheetId="61" r:id="rId30"/>
    <sheet name="CCR1" sheetId="23" r:id="rId31"/>
    <sheet name="CCR3" sheetId="25" r:id="rId32"/>
    <sheet name="CCR4" sheetId="26" r:id="rId33"/>
    <sheet name="CCR5" sheetId="27" r:id="rId34"/>
    <sheet name="CCR8" sheetId="30" r:id="rId35"/>
    <sheet name="SEC1" sheetId="62" r:id="rId36"/>
    <sheet name="SEC3" sheetId="124" r:id="rId37"/>
    <sheet name="SEC4" sheetId="110" r:id="rId38"/>
    <sheet name="SEC5" sheetId="123" r:id="rId39"/>
    <sheet name="IRRBB1" sheetId="135" r:id="rId40"/>
    <sheet name="ESG1" sheetId="137" r:id="rId41"/>
    <sheet name="ESG2" sheetId="127" r:id="rId42"/>
    <sheet name="ESG3" sheetId="128" r:id="rId43"/>
    <sheet name="ESG4" sheetId="129" r:id="rId44"/>
    <sheet name="ESG5" sheetId="130" r:id="rId45"/>
  </sheets>
  <externalReferences>
    <externalReference r:id="rId46"/>
  </externalReferences>
  <definedNames>
    <definedName name="_c" localSheetId="20" hidden="1">{"'Sheet1'!$A$1:$H$145"}</definedName>
    <definedName name="_c" localSheetId="21" hidden="1">{"'Sheet1'!$A$1:$H$145"}</definedName>
    <definedName name="_c" localSheetId="28" hidden="1">{"'Sheet1'!$A$1:$H$145"}</definedName>
    <definedName name="_c" localSheetId="39" hidden="1">{"'Sheet1'!$A$1:$H$145"}</definedName>
    <definedName name="_c" localSheetId="4" hidden="1">{"'Sheet1'!$A$1:$H$145"}</definedName>
    <definedName name="_c" localSheetId="14" hidden="1">{"'Sheet1'!$A$1:$H$145"}</definedName>
    <definedName name="_c" localSheetId="15" hidden="1">{"'Sheet1'!$A$1:$H$145"}</definedName>
    <definedName name="_c" localSheetId="3" hidden="1">{"'Sheet1'!$A$1:$H$145"}</definedName>
    <definedName name="_c" hidden="1">{"'Sheet1'!$A$1:$H$145"}</definedName>
    <definedName name="_CC1">'CC1'!$A$1</definedName>
    <definedName name="_CC2">'CC2 '!$A$1</definedName>
    <definedName name="_CCR1">'CCR1'!$A$1</definedName>
    <definedName name="_CCR3">'CCR3'!$A$1</definedName>
    <definedName name="_CCR4">'CCR4'!$A$1</definedName>
    <definedName name="_CCR5">'CCR5'!$A$4</definedName>
    <definedName name="_CCR8">'CCR8'!$A$1</definedName>
    <definedName name="_CCyB1">CCyB1!$A$1</definedName>
    <definedName name="_CCyB2">CCyB2!$A$1</definedName>
    <definedName name="_CMS1">'CMS1'!$A$1</definedName>
    <definedName name="_CMS2">'CMS2'!$A$1</definedName>
    <definedName name="_CQ1">'CQ1'!$A$1</definedName>
    <definedName name="_CQ4">'CQ4'!$A$1</definedName>
    <definedName name="_CQ5">'CQ5'!$A$1</definedName>
    <definedName name="_CR1">'CR1'!$A$1</definedName>
    <definedName name="_CR10">'CR10'!$A$1</definedName>
    <definedName name="_CR1A">'CR1-A'!$A$1</definedName>
    <definedName name="_CR2">'CR2'!$A$1</definedName>
    <definedName name="_CR3">'CR3'!$A$1</definedName>
    <definedName name="_CR4">'CR4'!$A$1</definedName>
    <definedName name="_CR5">'CR5'!$A$1</definedName>
    <definedName name="_CR6A">'CR6 A-IRB'!$A$1</definedName>
    <definedName name="_CR6F">'CR6 F-IRB'!$A$1</definedName>
    <definedName name="_CR7A">'CR7-A'!$A$1</definedName>
    <definedName name="_CR8">'CR8'!$A$1</definedName>
    <definedName name="_ESG1">'ESG1'!$A$1</definedName>
    <definedName name="_ESG10">#REF!</definedName>
    <definedName name="_ESG2">'ESG2'!$A$1</definedName>
    <definedName name="_ESG3">'ESG3'!$A$1</definedName>
    <definedName name="_ESG4">'ESG4'!$A$1</definedName>
    <definedName name="_ESG5">'ESG5'!$A$1</definedName>
    <definedName name="_ESG6">#REF!</definedName>
    <definedName name="_ESG7">#REF!</definedName>
    <definedName name="_ESG8">#REF!</definedName>
    <definedName name="_ESG9">#REF!</definedName>
    <definedName name="_xlnm._FilterDatabase" localSheetId="20" hidden="1">'CQ4'!$B$9:$J$29</definedName>
    <definedName name="_xlnm._FilterDatabase" localSheetId="28" hidden="1">#REF!</definedName>
    <definedName name="_xlnm._FilterDatabase" localSheetId="0" hidden="1">Index!$B$5:$C$65</definedName>
    <definedName name="_xlnm._FilterDatabase" localSheetId="4" hidden="1">#REF!</definedName>
    <definedName name="_xlnm._FilterDatabase" localSheetId="14" hidden="1">#REF!</definedName>
    <definedName name="_xlnm._FilterDatabase" localSheetId="3" hidden="1">#REF!</definedName>
    <definedName name="_xlnm._FilterDatabase" hidden="1">#REF!</definedName>
    <definedName name="_INDEX">Index!$A$1</definedName>
    <definedName name="_IRRBB1">IRRBB1!$A$1</definedName>
    <definedName name="_KM1">'KM1'!$A$1</definedName>
    <definedName name="_LIQ1">'LIQ1'!$A$1</definedName>
    <definedName name="_LIQ2">'LIQ2'!$A$1</definedName>
    <definedName name="_LR1">'LR1'!$A$1</definedName>
    <definedName name="_LR2">'LR2'!$A$1</definedName>
    <definedName name="_LR3">'LR3'!$A$1</definedName>
    <definedName name="_OV1">'OV1'!$A$1</definedName>
    <definedName name="_r" localSheetId="20" hidden="1">{#N/A,#N/A,FALSE,"KONZERN";#N/A,#N/A,FALSE,"DECKBLATT";#N/A,#N/A,FALSE,"BILANZ";#N/A,#N/A,FALSE,"KREDIT";#N/A,#N/A,FALSE,"FEASIBILITY";#N/A,#N/A,FALSE,"BETRIEBSANNAHMEN"}</definedName>
    <definedName name="_r" localSheetId="21" hidden="1">{#N/A,#N/A,FALSE,"KONZERN";#N/A,#N/A,FALSE,"DECKBLATT";#N/A,#N/A,FALSE,"BILANZ";#N/A,#N/A,FALSE,"KREDIT";#N/A,#N/A,FALSE,"FEASIBILITY";#N/A,#N/A,FALSE,"BETRIEBSANNAHMEN"}</definedName>
    <definedName name="_r" localSheetId="28" hidden="1">{#N/A,#N/A,FALSE,"KONZERN";#N/A,#N/A,FALSE,"DECKBLATT";#N/A,#N/A,FALSE,"BILANZ";#N/A,#N/A,FALSE,"KREDIT";#N/A,#N/A,FALSE,"FEASIBILITY";#N/A,#N/A,FALSE,"BETRIEBSANNAHMEN"}</definedName>
    <definedName name="_r" localSheetId="39" hidden="1">{#N/A,#N/A,FALSE,"KONZERN";#N/A,#N/A,FALSE,"DECKBLATT";#N/A,#N/A,FALSE,"BILANZ";#N/A,#N/A,FALSE,"KREDIT";#N/A,#N/A,FALSE,"FEASIBILITY";#N/A,#N/A,FALSE,"BETRIEBSANNAHMEN"}</definedName>
    <definedName name="_r" localSheetId="4" hidden="1">{#N/A,#N/A,FALSE,"KONZERN";#N/A,#N/A,FALSE,"DECKBLATT";#N/A,#N/A,FALSE,"BILANZ";#N/A,#N/A,FALSE,"KREDIT";#N/A,#N/A,FALSE,"FEASIBILITY";#N/A,#N/A,FALSE,"BETRIEBSANNAHMEN"}</definedName>
    <definedName name="_r" localSheetId="14" hidden="1">{#N/A,#N/A,FALSE,"KONZERN";#N/A,#N/A,FALSE,"DECKBLATT";#N/A,#N/A,FALSE,"BILANZ";#N/A,#N/A,FALSE,"KREDIT";#N/A,#N/A,FALSE,"FEASIBILITY";#N/A,#N/A,FALSE,"BETRIEBSANNAHMEN"}</definedName>
    <definedName name="_r" localSheetId="15" hidden="1">{#N/A,#N/A,FALSE,"KONZERN";#N/A,#N/A,FALSE,"DECKBLATT";#N/A,#N/A,FALSE,"BILANZ";#N/A,#N/A,FALSE,"KREDIT";#N/A,#N/A,FALSE,"FEASIBILITY";#N/A,#N/A,FALSE,"BETRIEBSANNAHMEN"}</definedName>
    <definedName name="_r" localSheetId="3"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EC1">'SEC1'!$A$1</definedName>
    <definedName name="_SEC3">'SEC3'!$A$1</definedName>
    <definedName name="_SEC4">'SEC4'!$A$1</definedName>
    <definedName name="_SEC5">'SEC5'!$A$1</definedName>
    <definedName name="a" localSheetId="20" hidden="1">{#N/A,#N/A,FALSE,"KONZERN";#N/A,#N/A,FALSE,"DECKBLATT";#N/A,#N/A,FALSE,"BILANZ";#N/A,#N/A,FALSE,"KREDIT";#N/A,#N/A,FALSE,"FEASIBILITY";#N/A,#N/A,FALSE,"BETRIEBSANNAHMEN"}</definedName>
    <definedName name="a" localSheetId="21" hidden="1">{#N/A,#N/A,FALSE,"KONZERN";#N/A,#N/A,FALSE,"DECKBLATT";#N/A,#N/A,FALSE,"BILANZ";#N/A,#N/A,FALSE,"KREDIT";#N/A,#N/A,FALSE,"FEASIBILITY";#N/A,#N/A,FALSE,"BETRIEBSANNAHMEN"}</definedName>
    <definedName name="a" localSheetId="28" hidden="1">{#N/A,#N/A,FALSE,"KONZERN";#N/A,#N/A,FALSE,"DECKBLATT";#N/A,#N/A,FALSE,"BILANZ";#N/A,#N/A,FALSE,"KREDIT";#N/A,#N/A,FALSE,"FEASIBILITY";#N/A,#N/A,FALSE,"BETRIEBSANNAHMEN"}</definedName>
    <definedName name="a" localSheetId="39" hidden="1">{#N/A,#N/A,FALSE,"KONZERN";#N/A,#N/A,FALSE,"DECKBLATT";#N/A,#N/A,FALSE,"BILANZ";#N/A,#N/A,FALSE,"KREDIT";#N/A,#N/A,FALSE,"FEASIBILITY";#N/A,#N/A,FALSE,"BETRIEBSANNAHMEN"}</definedName>
    <definedName name="a" localSheetId="4" hidden="1">{#N/A,#N/A,FALSE,"KONZERN";#N/A,#N/A,FALSE,"DECKBLATT";#N/A,#N/A,FALSE,"BILANZ";#N/A,#N/A,FALSE,"KREDIT";#N/A,#N/A,FALSE,"FEASIBILITY";#N/A,#N/A,FALSE,"BETRIEBSANNAHMEN"}</definedName>
    <definedName name="a" localSheetId="14" hidden="1">{#N/A,#N/A,FALSE,"KONZERN";#N/A,#N/A,FALSE,"DECKBLATT";#N/A,#N/A,FALSE,"BILANZ";#N/A,#N/A,FALSE,"KREDIT";#N/A,#N/A,FALSE,"FEASIBILITY";#N/A,#N/A,FALSE,"BETRIEBSANNAHMEN"}</definedName>
    <definedName name="a" localSheetId="15" hidden="1">{#N/A,#N/A,FALSE,"KONZERN";#N/A,#N/A,FALSE,"DECKBLATT";#N/A,#N/A,FALSE,"BILANZ";#N/A,#N/A,FALSE,"KREDIT";#N/A,#N/A,FALSE,"FEASIBILITY";#N/A,#N/A,FALSE,"BETRIEBSANNAHMEN"}</definedName>
    <definedName name="a" localSheetId="3"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20" hidden="1">{#N/A,#N/A,FALSE,"MPFEAS_2";#N/A,#N/A,FALSE,"MPFEAS_1";#N/A,#N/A,FALSE,"MPFEAS";#N/A,#N/A,FALSE,"KREDIT"}</definedName>
    <definedName name="as" localSheetId="21" hidden="1">{#N/A,#N/A,FALSE,"MPFEAS_2";#N/A,#N/A,FALSE,"MPFEAS_1";#N/A,#N/A,FALSE,"MPFEAS";#N/A,#N/A,FALSE,"KREDIT"}</definedName>
    <definedName name="as" localSheetId="28" hidden="1">{#N/A,#N/A,FALSE,"MPFEAS_2";#N/A,#N/A,FALSE,"MPFEAS_1";#N/A,#N/A,FALSE,"MPFEAS";#N/A,#N/A,FALSE,"KREDIT"}</definedName>
    <definedName name="as" localSheetId="39" hidden="1">{#N/A,#N/A,FALSE,"MPFEAS_2";#N/A,#N/A,FALSE,"MPFEAS_1";#N/A,#N/A,FALSE,"MPFEAS";#N/A,#N/A,FALSE,"KREDIT"}</definedName>
    <definedName name="as" localSheetId="4" hidden="1">{#N/A,#N/A,FALSE,"MPFEAS_2";#N/A,#N/A,FALSE,"MPFEAS_1";#N/A,#N/A,FALSE,"MPFEAS";#N/A,#N/A,FALSE,"KREDIT"}</definedName>
    <definedName name="as" localSheetId="14" hidden="1">{#N/A,#N/A,FALSE,"MPFEAS_2";#N/A,#N/A,FALSE,"MPFEAS_1";#N/A,#N/A,FALSE,"MPFEAS";#N/A,#N/A,FALSE,"KREDIT"}</definedName>
    <definedName name="as" localSheetId="15" hidden="1">{#N/A,#N/A,FALSE,"MPFEAS_2";#N/A,#N/A,FALSE,"MPFEAS_1";#N/A,#N/A,FALSE,"MPFEAS";#N/A,#N/A,FALSE,"KREDIT"}</definedName>
    <definedName name="as" localSheetId="3" hidden="1">{#N/A,#N/A,FALSE,"MPFEAS_2";#N/A,#N/A,FALSE,"MPFEAS_1";#N/A,#N/A,FALSE,"MPFEAS";#N/A,#N/A,FALSE,"KREDIT"}</definedName>
    <definedName name="as" hidden="1">{#N/A,#N/A,FALSE,"MPFEAS_2";#N/A,#N/A,FALSE,"MPFEAS_1";#N/A,#N/A,FALSE,"MPFEAS";#N/A,#N/A,FALSE,"KREDIT"}</definedName>
    <definedName name="b" localSheetId="20" hidden="1">{#N/A,#N/A,FALSE,"MPALLG";#N/A,#N/A,FALSE,"TITEL"}</definedName>
    <definedName name="b" localSheetId="21" hidden="1">{#N/A,#N/A,FALSE,"MPALLG";#N/A,#N/A,FALSE,"TITEL"}</definedName>
    <definedName name="b" localSheetId="28" hidden="1">{#N/A,#N/A,FALSE,"MPALLG";#N/A,#N/A,FALSE,"TITEL"}</definedName>
    <definedName name="b" localSheetId="39" hidden="1">{#N/A,#N/A,FALSE,"MPALLG";#N/A,#N/A,FALSE,"TITEL"}</definedName>
    <definedName name="b" localSheetId="4" hidden="1">{#N/A,#N/A,FALSE,"MPALLG";#N/A,#N/A,FALSE,"TITEL"}</definedName>
    <definedName name="b" localSheetId="14" hidden="1">{#N/A,#N/A,FALSE,"MPALLG";#N/A,#N/A,FALSE,"TITEL"}</definedName>
    <definedName name="b" localSheetId="15" hidden="1">{#N/A,#N/A,FALSE,"MPALLG";#N/A,#N/A,FALSE,"TITEL"}</definedName>
    <definedName name="b" localSheetId="3" hidden="1">{#N/A,#N/A,FALSE,"MPALLG";#N/A,#N/A,FALSE,"TITEL"}</definedName>
    <definedName name="b" hidden="1">{#N/A,#N/A,FALSE,"MPALLG";#N/A,#N/A,FALSE,"TITEL"}</definedName>
    <definedName name="d" localSheetId="20" hidden="1">{#N/A,#N/A,FALSE,"KONZERN";#N/A,#N/A,FALSE,"DECKBLATT";#N/A,#N/A,FALSE,"BILANZ";#N/A,#N/A,FALSE,"KREDIT";#N/A,#N/A,FALSE,"FEASIBILITY";#N/A,#N/A,FALSE,"BETRIEBSANNAHMEN"}</definedName>
    <definedName name="d" localSheetId="21" hidden="1">{#N/A,#N/A,FALSE,"KONZERN";#N/A,#N/A,FALSE,"DECKBLATT";#N/A,#N/A,FALSE,"BILANZ";#N/A,#N/A,FALSE,"KREDIT";#N/A,#N/A,FALSE,"FEASIBILITY";#N/A,#N/A,FALSE,"BETRIEBSANNAHMEN"}</definedName>
    <definedName name="d" localSheetId="28" hidden="1">{#N/A,#N/A,FALSE,"KONZERN";#N/A,#N/A,FALSE,"DECKBLATT";#N/A,#N/A,FALSE,"BILANZ";#N/A,#N/A,FALSE,"KREDIT";#N/A,#N/A,FALSE,"FEASIBILITY";#N/A,#N/A,FALSE,"BETRIEBSANNAHMEN"}</definedName>
    <definedName name="d" localSheetId="39" hidden="1">{#N/A,#N/A,FALSE,"KONZERN";#N/A,#N/A,FALSE,"DECKBLATT";#N/A,#N/A,FALSE,"BILANZ";#N/A,#N/A,FALSE,"KREDIT";#N/A,#N/A,FALSE,"FEASIBILITY";#N/A,#N/A,FALSE,"BETRIEBSANNAHMEN"}</definedName>
    <definedName name="d" localSheetId="4" hidden="1">{#N/A,#N/A,FALSE,"KONZERN";#N/A,#N/A,FALSE,"DECKBLATT";#N/A,#N/A,FALSE,"BILANZ";#N/A,#N/A,FALSE,"KREDIT";#N/A,#N/A,FALSE,"FEASIBILITY";#N/A,#N/A,FALSE,"BETRIEBSANNAHMEN"}</definedName>
    <definedName name="d" localSheetId="14" hidden="1">{#N/A,#N/A,FALSE,"KONZERN";#N/A,#N/A,FALSE,"DECKBLATT";#N/A,#N/A,FALSE,"BILANZ";#N/A,#N/A,FALSE,"KREDIT";#N/A,#N/A,FALSE,"FEASIBILITY";#N/A,#N/A,FALSE,"BETRIEBSANNAHMEN"}</definedName>
    <definedName name="d" localSheetId="15" hidden="1">{#N/A,#N/A,FALSE,"KONZERN";#N/A,#N/A,FALSE,"DECKBLATT";#N/A,#N/A,FALSE,"BILANZ";#N/A,#N/A,FALSE,"KREDIT";#N/A,#N/A,FALSE,"FEASIBILITY";#N/A,#N/A,FALSE,"BETRIEBSANNAHMEN"}</definedName>
    <definedName name="d" localSheetId="3"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20" hidden="1">{#N/A,#N/A,FALSE,"KONZERN";#N/A,#N/A,FALSE,"DECKBLATT";#N/A,#N/A,FALSE,"BILANZ";#N/A,#N/A,FALSE,"KREDIT";#N/A,#N/A,FALSE,"FEASIBILITY";#N/A,#N/A,FALSE,"BETRIEBSANNAHMEN"}</definedName>
    <definedName name="ddf" localSheetId="21" hidden="1">{#N/A,#N/A,FALSE,"KONZERN";#N/A,#N/A,FALSE,"DECKBLATT";#N/A,#N/A,FALSE,"BILANZ";#N/A,#N/A,FALSE,"KREDIT";#N/A,#N/A,FALSE,"FEASIBILITY";#N/A,#N/A,FALSE,"BETRIEBSANNAHMEN"}</definedName>
    <definedName name="ddf" localSheetId="28" hidden="1">{#N/A,#N/A,FALSE,"KONZERN";#N/A,#N/A,FALSE,"DECKBLATT";#N/A,#N/A,FALSE,"BILANZ";#N/A,#N/A,FALSE,"KREDIT";#N/A,#N/A,FALSE,"FEASIBILITY";#N/A,#N/A,FALSE,"BETRIEBSANNAHMEN"}</definedName>
    <definedName name="ddf" localSheetId="39" hidden="1">{#N/A,#N/A,FALSE,"KONZERN";#N/A,#N/A,FALSE,"DECKBLATT";#N/A,#N/A,FALSE,"BILANZ";#N/A,#N/A,FALSE,"KREDIT";#N/A,#N/A,FALSE,"FEASIBILITY";#N/A,#N/A,FALSE,"BETRIEBSANNAHMEN"}</definedName>
    <definedName name="ddf" localSheetId="4" hidden="1">{#N/A,#N/A,FALSE,"KONZERN";#N/A,#N/A,FALSE,"DECKBLATT";#N/A,#N/A,FALSE,"BILANZ";#N/A,#N/A,FALSE,"KREDIT";#N/A,#N/A,FALSE,"FEASIBILITY";#N/A,#N/A,FALSE,"BETRIEBSANNAHMEN"}</definedName>
    <definedName name="ddf" localSheetId="14" hidden="1">{#N/A,#N/A,FALSE,"KONZERN";#N/A,#N/A,FALSE,"DECKBLATT";#N/A,#N/A,FALSE,"BILANZ";#N/A,#N/A,FALSE,"KREDIT";#N/A,#N/A,FALSE,"FEASIBILITY";#N/A,#N/A,FALSE,"BETRIEBSANNAHMEN"}</definedName>
    <definedName name="ddf" localSheetId="15" hidden="1">{#N/A,#N/A,FALSE,"KONZERN";#N/A,#N/A,FALSE,"DECKBLATT";#N/A,#N/A,FALSE,"BILANZ";#N/A,#N/A,FALSE,"KREDIT";#N/A,#N/A,FALSE,"FEASIBILITY";#N/A,#N/A,FALSE,"BETRIEBSANNAHMEN"}</definedName>
    <definedName name="ddf" localSheetId="3"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20" hidden="1">{"'Sheet1'!$A$1:$H$145"}</definedName>
    <definedName name="dese" localSheetId="21" hidden="1">{"'Sheet1'!$A$1:$H$145"}</definedName>
    <definedName name="dese" localSheetId="28" hidden="1">{"'Sheet1'!$A$1:$H$145"}</definedName>
    <definedName name="dese" localSheetId="39" hidden="1">{"'Sheet1'!$A$1:$H$145"}</definedName>
    <definedName name="dese" localSheetId="4" hidden="1">{"'Sheet1'!$A$1:$H$145"}</definedName>
    <definedName name="dese" localSheetId="14" hidden="1">{"'Sheet1'!$A$1:$H$145"}</definedName>
    <definedName name="dese" localSheetId="15" hidden="1">{"'Sheet1'!$A$1:$H$145"}</definedName>
    <definedName name="dese" localSheetId="3" hidden="1">{"'Sheet1'!$A$1:$H$145"}</definedName>
    <definedName name="dese" hidden="1">{"'Sheet1'!$A$1:$H$145"}</definedName>
    <definedName name="dfafasf" localSheetId="20" hidden="1">{"'Sheet1'!$A$1:$H$145"}</definedName>
    <definedName name="dfafasf" localSheetId="21" hidden="1">{"'Sheet1'!$A$1:$H$145"}</definedName>
    <definedName name="dfafasf" localSheetId="28" hidden="1">{"'Sheet1'!$A$1:$H$145"}</definedName>
    <definedName name="dfafasf" localSheetId="39" hidden="1">{"'Sheet1'!$A$1:$H$145"}</definedName>
    <definedName name="dfafasf" localSheetId="4" hidden="1">{"'Sheet1'!$A$1:$H$145"}</definedName>
    <definedName name="dfafasf" localSheetId="14" hidden="1">{"'Sheet1'!$A$1:$H$145"}</definedName>
    <definedName name="dfafasf" localSheetId="15" hidden="1">{"'Sheet1'!$A$1:$H$145"}</definedName>
    <definedName name="dfafasf" localSheetId="3" hidden="1">{"'Sheet1'!$A$1:$H$145"}</definedName>
    <definedName name="dfafasf" hidden="1">{"'Sheet1'!$A$1:$H$145"}</definedName>
    <definedName name="dfsdfjsdf" localSheetId="20" hidden="1">{#N/A,#N/A,FALSE,"KONZERN";#N/A,#N/A,FALSE,"DECKBLATT";#N/A,#N/A,FALSE,"BILANZ";#N/A,#N/A,FALSE,"KREDIT";#N/A,#N/A,FALSE,"FEASIBILITY";#N/A,#N/A,FALSE,"BETRIEBSANNAHMEN"}</definedName>
    <definedName name="dfsdfjsdf" localSheetId="21" hidden="1">{#N/A,#N/A,FALSE,"KONZERN";#N/A,#N/A,FALSE,"DECKBLATT";#N/A,#N/A,FALSE,"BILANZ";#N/A,#N/A,FALSE,"KREDIT";#N/A,#N/A,FALSE,"FEASIBILITY";#N/A,#N/A,FALSE,"BETRIEBSANNAHMEN"}</definedName>
    <definedName name="dfsdfjsdf" localSheetId="28" hidden="1">{#N/A,#N/A,FALSE,"KONZERN";#N/A,#N/A,FALSE,"DECKBLATT";#N/A,#N/A,FALSE,"BILANZ";#N/A,#N/A,FALSE,"KREDIT";#N/A,#N/A,FALSE,"FEASIBILITY";#N/A,#N/A,FALSE,"BETRIEBSANNAHMEN"}</definedName>
    <definedName name="dfsdfjsdf" localSheetId="39" hidden="1">{#N/A,#N/A,FALSE,"KONZERN";#N/A,#N/A,FALSE,"DECKBLATT";#N/A,#N/A,FALSE,"BILANZ";#N/A,#N/A,FALSE,"KREDIT";#N/A,#N/A,FALSE,"FEASIBILITY";#N/A,#N/A,FALSE,"BETRIEBSANNAHMEN"}</definedName>
    <definedName name="dfsdfjsdf" localSheetId="4" hidden="1">{#N/A,#N/A,FALSE,"KONZERN";#N/A,#N/A,FALSE,"DECKBLATT";#N/A,#N/A,FALSE,"BILANZ";#N/A,#N/A,FALSE,"KREDIT";#N/A,#N/A,FALSE,"FEASIBILITY";#N/A,#N/A,FALSE,"BETRIEBSANNAHMEN"}</definedName>
    <definedName name="dfsdfjsdf" localSheetId="14" hidden="1">{#N/A,#N/A,FALSE,"KONZERN";#N/A,#N/A,FALSE,"DECKBLATT";#N/A,#N/A,FALSE,"BILANZ";#N/A,#N/A,FALSE,"KREDIT";#N/A,#N/A,FALSE,"FEASIBILITY";#N/A,#N/A,FALSE,"BETRIEBSANNAHMEN"}</definedName>
    <definedName name="dfsdfjsdf" localSheetId="15" hidden="1">{#N/A,#N/A,FALSE,"KONZERN";#N/A,#N/A,FALSE,"DECKBLATT";#N/A,#N/A,FALSE,"BILANZ";#N/A,#N/A,FALSE,"KREDIT";#N/A,#N/A,FALSE,"FEASIBILITY";#N/A,#N/A,FALSE,"BETRIEBSANNAHMEN"}</definedName>
    <definedName name="dfsdfjsdf" localSheetId="3"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20" hidden="1">{#N/A,#N/A,FALSE,"MPALLG";#N/A,#N/A,FALSE,"TITEL"}</definedName>
    <definedName name="dfsfsafadewrebgnu7" localSheetId="21" hidden="1">{#N/A,#N/A,FALSE,"MPALLG";#N/A,#N/A,FALSE,"TITEL"}</definedName>
    <definedName name="dfsfsafadewrebgnu7" localSheetId="28" hidden="1">{#N/A,#N/A,FALSE,"MPALLG";#N/A,#N/A,FALSE,"TITEL"}</definedName>
    <definedName name="dfsfsafadewrebgnu7" localSheetId="39" hidden="1">{#N/A,#N/A,FALSE,"MPALLG";#N/A,#N/A,FALSE,"TITEL"}</definedName>
    <definedName name="dfsfsafadewrebgnu7" localSheetId="4" hidden="1">{#N/A,#N/A,FALSE,"MPALLG";#N/A,#N/A,FALSE,"TITEL"}</definedName>
    <definedName name="dfsfsafadewrebgnu7" localSheetId="14" hidden="1">{#N/A,#N/A,FALSE,"MPALLG";#N/A,#N/A,FALSE,"TITEL"}</definedName>
    <definedName name="dfsfsafadewrebgnu7" localSheetId="15" hidden="1">{#N/A,#N/A,FALSE,"MPALLG";#N/A,#N/A,FALSE,"TITEL"}</definedName>
    <definedName name="dfsfsafadewrebgnu7" localSheetId="3" hidden="1">{#N/A,#N/A,FALSE,"MPALLG";#N/A,#N/A,FALSE,"TITEL"}</definedName>
    <definedName name="dfsfsafadewrebgnu7" hidden="1">{#N/A,#N/A,FALSE,"MPALLG";#N/A,#N/A,FALSE,"TITEL"}</definedName>
    <definedName name="_xlnm.Print_Area" localSheetId="33">'CCR5'!$A$1:$L$18</definedName>
    <definedName name="_xlnm.Print_Area" localSheetId="23">'CR4'!$B$2:$L$38</definedName>
    <definedName name="_xlnm.Print_Area" localSheetId="24">'CR5'!$B$2:$AD$44</definedName>
    <definedName name="_xlnm.Print_Area" localSheetId="25">'CR6 A-IRB'!$A$2:$R$8</definedName>
    <definedName name="_xlnm.Print_Area" localSheetId="26">'CR6 F-IRB'!$A$2:$R$24</definedName>
    <definedName name="_xlnm.Print_Area" localSheetId="27">'CR7-A'!$B$2:$T$38</definedName>
    <definedName name="_xlnm.Print_Area" localSheetId="28">'CR8'!$A$2:$G$18</definedName>
    <definedName name="_xlnm.Print_Area" localSheetId="0">Index!$A$1:$C$84</definedName>
    <definedName name="_xlnm.Print_Area" localSheetId="4">'KM1'!$B$2:$H$61</definedName>
    <definedName name="_xlnm.Print_Area" localSheetId="14">'LIQ1'!$A$1:$L$45</definedName>
    <definedName name="_xlnm.Print_Area" localSheetId="11">'LR1'!$B$2:$D$21</definedName>
    <definedName name="_xlnm.Print_Area" localSheetId="12">'LR2'!$B$2:$E$75</definedName>
    <definedName name="_xlnm.Print_Area" localSheetId="13">'LR3'!$B$2:$D$17</definedName>
    <definedName name="dsffsadf" localSheetId="20" hidden="1">{#N/A,#N/A,FALSE,"MPALLG";#N/A,#N/A,FALSE,"TITEL"}</definedName>
    <definedName name="dsffsadf" localSheetId="21" hidden="1">{#N/A,#N/A,FALSE,"MPALLG";#N/A,#N/A,FALSE,"TITEL"}</definedName>
    <definedName name="dsffsadf" localSheetId="28" hidden="1">{#N/A,#N/A,FALSE,"MPALLG";#N/A,#N/A,FALSE,"TITEL"}</definedName>
    <definedName name="dsffsadf" localSheetId="39" hidden="1">{#N/A,#N/A,FALSE,"MPALLG";#N/A,#N/A,FALSE,"TITEL"}</definedName>
    <definedName name="dsffsadf" localSheetId="4" hidden="1">{#N/A,#N/A,FALSE,"MPALLG";#N/A,#N/A,FALSE,"TITEL"}</definedName>
    <definedName name="dsffsadf" localSheetId="14" hidden="1">{#N/A,#N/A,FALSE,"MPALLG";#N/A,#N/A,FALSE,"TITEL"}</definedName>
    <definedName name="dsffsadf" localSheetId="15" hidden="1">{#N/A,#N/A,FALSE,"MPALLG";#N/A,#N/A,FALSE,"TITEL"}</definedName>
    <definedName name="dsffsadf" localSheetId="3" hidden="1">{#N/A,#N/A,FALSE,"MPALLG";#N/A,#N/A,FALSE,"TITEL"}</definedName>
    <definedName name="dsffsadf" hidden="1">{#N/A,#N/A,FALSE,"MPALLG";#N/A,#N/A,FALSE,"TITEL"}</definedName>
    <definedName name="dsfoajsfik" localSheetId="20" hidden="1">{#N/A,#N/A,FALSE,"MPALLG";#N/A,#N/A,FALSE,"TITEL"}</definedName>
    <definedName name="dsfoajsfik" localSheetId="21" hidden="1">{#N/A,#N/A,FALSE,"MPALLG";#N/A,#N/A,FALSE,"TITEL"}</definedName>
    <definedName name="dsfoajsfik" localSheetId="28" hidden="1">{#N/A,#N/A,FALSE,"MPALLG";#N/A,#N/A,FALSE,"TITEL"}</definedName>
    <definedName name="dsfoajsfik" localSheetId="39" hidden="1">{#N/A,#N/A,FALSE,"MPALLG";#N/A,#N/A,FALSE,"TITEL"}</definedName>
    <definedName name="dsfoajsfik" localSheetId="4" hidden="1">{#N/A,#N/A,FALSE,"MPALLG";#N/A,#N/A,FALSE,"TITEL"}</definedName>
    <definedName name="dsfoajsfik" localSheetId="14" hidden="1">{#N/A,#N/A,FALSE,"MPALLG";#N/A,#N/A,FALSE,"TITEL"}</definedName>
    <definedName name="dsfoajsfik" localSheetId="15" hidden="1">{#N/A,#N/A,FALSE,"MPALLG";#N/A,#N/A,FALSE,"TITEL"}</definedName>
    <definedName name="dsfoajsfik" localSheetId="3" hidden="1">{#N/A,#N/A,FALSE,"MPALLG";#N/A,#N/A,FALSE,"TITEL"}</definedName>
    <definedName name="dsfoajsfik" hidden="1">{#N/A,#N/A,FALSE,"MPALLG";#N/A,#N/A,FALSE,"TITEL"}</definedName>
    <definedName name="dsfsafds" localSheetId="20" hidden="1">{#N/A,#N/A,FALSE,"KONZERN";#N/A,#N/A,FALSE,"DECKBLATT";#N/A,#N/A,FALSE,"BILANZ";#N/A,#N/A,FALSE,"KREDIT";#N/A,#N/A,FALSE,"FEASIBILITY";#N/A,#N/A,FALSE,"BETRIEBSANNAHMEN"}</definedName>
    <definedName name="dsfsafds" localSheetId="21" hidden="1">{#N/A,#N/A,FALSE,"KONZERN";#N/A,#N/A,FALSE,"DECKBLATT";#N/A,#N/A,FALSE,"BILANZ";#N/A,#N/A,FALSE,"KREDIT";#N/A,#N/A,FALSE,"FEASIBILITY";#N/A,#N/A,FALSE,"BETRIEBSANNAHMEN"}</definedName>
    <definedName name="dsfsafds" localSheetId="28" hidden="1">{#N/A,#N/A,FALSE,"KONZERN";#N/A,#N/A,FALSE,"DECKBLATT";#N/A,#N/A,FALSE,"BILANZ";#N/A,#N/A,FALSE,"KREDIT";#N/A,#N/A,FALSE,"FEASIBILITY";#N/A,#N/A,FALSE,"BETRIEBSANNAHMEN"}</definedName>
    <definedName name="dsfsafds" localSheetId="39" hidden="1">{#N/A,#N/A,FALSE,"KONZERN";#N/A,#N/A,FALSE,"DECKBLATT";#N/A,#N/A,FALSE,"BILANZ";#N/A,#N/A,FALSE,"KREDIT";#N/A,#N/A,FALSE,"FEASIBILITY";#N/A,#N/A,FALSE,"BETRIEBSANNAHMEN"}</definedName>
    <definedName name="dsfsafds" localSheetId="4" hidden="1">{#N/A,#N/A,FALSE,"KONZERN";#N/A,#N/A,FALSE,"DECKBLATT";#N/A,#N/A,FALSE,"BILANZ";#N/A,#N/A,FALSE,"KREDIT";#N/A,#N/A,FALSE,"FEASIBILITY";#N/A,#N/A,FALSE,"BETRIEBSANNAHMEN"}</definedName>
    <definedName name="dsfsafds" localSheetId="14" hidden="1">{#N/A,#N/A,FALSE,"KONZERN";#N/A,#N/A,FALSE,"DECKBLATT";#N/A,#N/A,FALSE,"BILANZ";#N/A,#N/A,FALSE,"KREDIT";#N/A,#N/A,FALSE,"FEASIBILITY";#N/A,#N/A,FALSE,"BETRIEBSANNAHMEN"}</definedName>
    <definedName name="dsfsafds" localSheetId="15" hidden="1">{#N/A,#N/A,FALSE,"KONZERN";#N/A,#N/A,FALSE,"DECKBLATT";#N/A,#N/A,FALSE,"BILANZ";#N/A,#N/A,FALSE,"KREDIT";#N/A,#N/A,FALSE,"FEASIBILITY";#N/A,#N/A,FALSE,"BETRIEBSANNAHMEN"}</definedName>
    <definedName name="dsfsafds" localSheetId="3"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20" hidden="1">{#N/A,#N/A,FALSE,"KONZERN";#N/A,#N/A,FALSE,"DECKBLATT";#N/A,#N/A,FALSE,"BILANZ";#N/A,#N/A,FALSE,"KREDIT";#N/A,#N/A,FALSE,"FEASIBILITY";#N/A,#N/A,FALSE,"BETRIEBSANNAHMEN"}</definedName>
    <definedName name="dswews" localSheetId="21" hidden="1">{#N/A,#N/A,FALSE,"KONZERN";#N/A,#N/A,FALSE,"DECKBLATT";#N/A,#N/A,FALSE,"BILANZ";#N/A,#N/A,FALSE,"KREDIT";#N/A,#N/A,FALSE,"FEASIBILITY";#N/A,#N/A,FALSE,"BETRIEBSANNAHMEN"}</definedName>
    <definedName name="dswews" localSheetId="28" hidden="1">{#N/A,#N/A,FALSE,"KONZERN";#N/A,#N/A,FALSE,"DECKBLATT";#N/A,#N/A,FALSE,"BILANZ";#N/A,#N/A,FALSE,"KREDIT";#N/A,#N/A,FALSE,"FEASIBILITY";#N/A,#N/A,FALSE,"BETRIEBSANNAHMEN"}</definedName>
    <definedName name="dswews" localSheetId="39" hidden="1">{#N/A,#N/A,FALSE,"KONZERN";#N/A,#N/A,FALSE,"DECKBLATT";#N/A,#N/A,FALSE,"BILANZ";#N/A,#N/A,FALSE,"KREDIT";#N/A,#N/A,FALSE,"FEASIBILITY";#N/A,#N/A,FALSE,"BETRIEBSANNAHMEN"}</definedName>
    <definedName name="dswews" localSheetId="4" hidden="1">{#N/A,#N/A,FALSE,"KONZERN";#N/A,#N/A,FALSE,"DECKBLATT";#N/A,#N/A,FALSE,"BILANZ";#N/A,#N/A,FALSE,"KREDIT";#N/A,#N/A,FALSE,"FEASIBILITY";#N/A,#N/A,FALSE,"BETRIEBSANNAHMEN"}</definedName>
    <definedName name="dswews" localSheetId="14" hidden="1">{#N/A,#N/A,FALSE,"KONZERN";#N/A,#N/A,FALSE,"DECKBLATT";#N/A,#N/A,FALSE,"BILANZ";#N/A,#N/A,FALSE,"KREDIT";#N/A,#N/A,FALSE,"FEASIBILITY";#N/A,#N/A,FALSE,"BETRIEBSANNAHMEN"}</definedName>
    <definedName name="dswews" localSheetId="15" hidden="1">{#N/A,#N/A,FALSE,"KONZERN";#N/A,#N/A,FALSE,"DECKBLATT";#N/A,#N/A,FALSE,"BILANZ";#N/A,#N/A,FALSE,"KREDIT";#N/A,#N/A,FALSE,"FEASIBILITY";#N/A,#N/A,FALSE,"BETRIEBSANNAHMEN"}</definedName>
    <definedName name="dswews" localSheetId="3"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20" hidden="1">{#N/A,#N/A,FALSE,"KONZERN";#N/A,#N/A,FALSE,"DECKBLATT";#N/A,#N/A,FALSE,"BILANZ";#N/A,#N/A,FALSE,"KREDIT";#N/A,#N/A,FALSE,"FEASIBILITY";#N/A,#N/A,FALSE,"BETRIEBSANNAHMEN"}</definedName>
    <definedName name="e" localSheetId="21" hidden="1">{#N/A,#N/A,FALSE,"KONZERN";#N/A,#N/A,FALSE,"DECKBLATT";#N/A,#N/A,FALSE,"BILANZ";#N/A,#N/A,FALSE,"KREDIT";#N/A,#N/A,FALSE,"FEASIBILITY";#N/A,#N/A,FALSE,"BETRIEBSANNAHMEN"}</definedName>
    <definedName name="e" localSheetId="28" hidden="1">{#N/A,#N/A,FALSE,"KONZERN";#N/A,#N/A,FALSE,"DECKBLATT";#N/A,#N/A,FALSE,"BILANZ";#N/A,#N/A,FALSE,"KREDIT";#N/A,#N/A,FALSE,"FEASIBILITY";#N/A,#N/A,FALSE,"BETRIEBSANNAHMEN"}</definedName>
    <definedName name="e" localSheetId="39" hidden="1">{#N/A,#N/A,FALSE,"KONZERN";#N/A,#N/A,FALSE,"DECKBLATT";#N/A,#N/A,FALSE,"BILANZ";#N/A,#N/A,FALSE,"KREDIT";#N/A,#N/A,FALSE,"FEASIBILITY";#N/A,#N/A,FALSE,"BETRIEBSANNAHMEN"}</definedName>
    <definedName name="e" localSheetId="4" hidden="1">{#N/A,#N/A,FALSE,"KONZERN";#N/A,#N/A,FALSE,"DECKBLATT";#N/A,#N/A,FALSE,"BILANZ";#N/A,#N/A,FALSE,"KREDIT";#N/A,#N/A,FALSE,"FEASIBILITY";#N/A,#N/A,FALSE,"BETRIEBSANNAHMEN"}</definedName>
    <definedName name="e" localSheetId="14" hidden="1">{#N/A,#N/A,FALSE,"KONZERN";#N/A,#N/A,FALSE,"DECKBLATT";#N/A,#N/A,FALSE,"BILANZ";#N/A,#N/A,FALSE,"KREDIT";#N/A,#N/A,FALSE,"FEASIBILITY";#N/A,#N/A,FALSE,"BETRIEBSANNAHMEN"}</definedName>
    <definedName name="e" localSheetId="15" hidden="1">{#N/A,#N/A,FALSE,"KONZERN";#N/A,#N/A,FALSE,"DECKBLATT";#N/A,#N/A,FALSE,"BILANZ";#N/A,#N/A,FALSE,"KREDIT";#N/A,#N/A,FALSE,"FEASIBILITY";#N/A,#N/A,FALSE,"BETRIEBSANNAHMEN"}</definedName>
    <definedName name="e" localSheetId="3"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20" hidden="1">{#N/A,#N/A,FALSE,"MPALLG";#N/A,#N/A,FALSE,"TITEL"}</definedName>
    <definedName name="ewfdtr" localSheetId="21" hidden="1">{#N/A,#N/A,FALSE,"MPALLG";#N/A,#N/A,FALSE,"TITEL"}</definedName>
    <definedName name="ewfdtr" localSheetId="28" hidden="1">{#N/A,#N/A,FALSE,"MPALLG";#N/A,#N/A,FALSE,"TITEL"}</definedName>
    <definedName name="ewfdtr" localSheetId="39" hidden="1">{#N/A,#N/A,FALSE,"MPALLG";#N/A,#N/A,FALSE,"TITEL"}</definedName>
    <definedName name="ewfdtr" localSheetId="4" hidden="1">{#N/A,#N/A,FALSE,"MPALLG";#N/A,#N/A,FALSE,"TITEL"}</definedName>
    <definedName name="ewfdtr" localSheetId="14" hidden="1">{#N/A,#N/A,FALSE,"MPALLG";#N/A,#N/A,FALSE,"TITEL"}</definedName>
    <definedName name="ewfdtr" localSheetId="15" hidden="1">{#N/A,#N/A,FALSE,"MPALLG";#N/A,#N/A,FALSE,"TITEL"}</definedName>
    <definedName name="ewfdtr" localSheetId="3" hidden="1">{#N/A,#N/A,FALSE,"MPALLG";#N/A,#N/A,FALSE,"TITEL"}</definedName>
    <definedName name="ewfdtr" hidden="1">{#N/A,#N/A,FALSE,"MPALLG";#N/A,#N/A,FALSE,"TITEL"}</definedName>
    <definedName name="f" localSheetId="20" hidden="1">{#N/A,#N/A,FALSE,"MPALLG";#N/A,#N/A,FALSE,"TITEL"}</definedName>
    <definedName name="f" localSheetId="21" hidden="1">{#N/A,#N/A,FALSE,"MPALLG";#N/A,#N/A,FALSE,"TITEL"}</definedName>
    <definedName name="f" localSheetId="28" hidden="1">{#N/A,#N/A,FALSE,"MPALLG";#N/A,#N/A,FALSE,"TITEL"}</definedName>
    <definedName name="f" localSheetId="39" hidden="1">{#N/A,#N/A,FALSE,"MPALLG";#N/A,#N/A,FALSE,"TITEL"}</definedName>
    <definedName name="f" localSheetId="4" hidden="1">{#N/A,#N/A,FALSE,"MPALLG";#N/A,#N/A,FALSE,"TITEL"}</definedName>
    <definedName name="f" localSheetId="14" hidden="1">{#N/A,#N/A,FALSE,"MPALLG";#N/A,#N/A,FALSE,"TITEL"}</definedName>
    <definedName name="f" localSheetId="15" hidden="1">{#N/A,#N/A,FALSE,"MPALLG";#N/A,#N/A,FALSE,"TITEL"}</definedName>
    <definedName name="f" localSheetId="3" hidden="1">{#N/A,#N/A,FALSE,"MPALLG";#N/A,#N/A,FALSE,"TITEL"}</definedName>
    <definedName name="f" hidden="1">{#N/A,#N/A,FALSE,"MPALLG";#N/A,#N/A,FALSE,"TITEL"}</definedName>
    <definedName name="fafsdf" localSheetId="20" hidden="1">{"'Sheet1'!$A$1:$H$145"}</definedName>
    <definedName name="fafsdf" localSheetId="21" hidden="1">{"'Sheet1'!$A$1:$H$145"}</definedName>
    <definedName name="fafsdf" localSheetId="28" hidden="1">{"'Sheet1'!$A$1:$H$145"}</definedName>
    <definedName name="fafsdf" localSheetId="39" hidden="1">{"'Sheet1'!$A$1:$H$145"}</definedName>
    <definedName name="fafsdf" localSheetId="4" hidden="1">{"'Sheet1'!$A$1:$H$145"}</definedName>
    <definedName name="fafsdf" localSheetId="14" hidden="1">{"'Sheet1'!$A$1:$H$145"}</definedName>
    <definedName name="fafsdf" localSheetId="15" hidden="1">{"'Sheet1'!$A$1:$H$145"}</definedName>
    <definedName name="fafsdf" localSheetId="3" hidden="1">{"'Sheet1'!$A$1:$H$145"}</definedName>
    <definedName name="fafsdf" hidden="1">{"'Sheet1'!$A$1:$H$145"}</definedName>
    <definedName name="fasaffa" localSheetId="20" hidden="1">{#N/A,#N/A,FALSE,"MPALLG";#N/A,#N/A,FALSE,"TITEL"}</definedName>
    <definedName name="fasaffa" localSheetId="21" hidden="1">{#N/A,#N/A,FALSE,"MPALLG";#N/A,#N/A,FALSE,"TITEL"}</definedName>
    <definedName name="fasaffa" localSheetId="28" hidden="1">{#N/A,#N/A,FALSE,"MPALLG";#N/A,#N/A,FALSE,"TITEL"}</definedName>
    <definedName name="fasaffa" localSheetId="39" hidden="1">{#N/A,#N/A,FALSE,"MPALLG";#N/A,#N/A,FALSE,"TITEL"}</definedName>
    <definedName name="fasaffa" localSheetId="4" hidden="1">{#N/A,#N/A,FALSE,"MPALLG";#N/A,#N/A,FALSE,"TITEL"}</definedName>
    <definedName name="fasaffa" localSheetId="14" hidden="1">{#N/A,#N/A,FALSE,"MPALLG";#N/A,#N/A,FALSE,"TITEL"}</definedName>
    <definedName name="fasaffa" localSheetId="15" hidden="1">{#N/A,#N/A,FALSE,"MPALLG";#N/A,#N/A,FALSE,"TITEL"}</definedName>
    <definedName name="fasaffa" localSheetId="3" hidden="1">{#N/A,#N/A,FALSE,"MPALLG";#N/A,#N/A,FALSE,"TITEL"}</definedName>
    <definedName name="fasaffa" hidden="1">{#N/A,#N/A,FALSE,"MPALLG";#N/A,#N/A,FALSE,"TITEL"}</definedName>
    <definedName name="fasfasf" localSheetId="20" hidden="1">{#N/A,#N/A,FALSE,"MPFEAS_2";#N/A,#N/A,FALSE,"MPFEAS_1";#N/A,#N/A,FALSE,"MPFEAS";#N/A,#N/A,FALSE,"KREDIT"}</definedName>
    <definedName name="fasfasf" localSheetId="21" hidden="1">{#N/A,#N/A,FALSE,"MPFEAS_2";#N/A,#N/A,FALSE,"MPFEAS_1";#N/A,#N/A,FALSE,"MPFEAS";#N/A,#N/A,FALSE,"KREDIT"}</definedName>
    <definedName name="fasfasf" localSheetId="28" hidden="1">{#N/A,#N/A,FALSE,"MPFEAS_2";#N/A,#N/A,FALSE,"MPFEAS_1";#N/A,#N/A,FALSE,"MPFEAS";#N/A,#N/A,FALSE,"KREDIT"}</definedName>
    <definedName name="fasfasf" localSheetId="39" hidden="1">{#N/A,#N/A,FALSE,"MPFEAS_2";#N/A,#N/A,FALSE,"MPFEAS_1";#N/A,#N/A,FALSE,"MPFEAS";#N/A,#N/A,FALSE,"KREDIT"}</definedName>
    <definedName name="fasfasf" localSheetId="4" hidden="1">{#N/A,#N/A,FALSE,"MPFEAS_2";#N/A,#N/A,FALSE,"MPFEAS_1";#N/A,#N/A,FALSE,"MPFEAS";#N/A,#N/A,FALSE,"KREDIT"}</definedName>
    <definedName name="fasfasf" localSheetId="14" hidden="1">{#N/A,#N/A,FALSE,"MPFEAS_2";#N/A,#N/A,FALSE,"MPFEAS_1";#N/A,#N/A,FALSE,"MPFEAS";#N/A,#N/A,FALSE,"KREDIT"}</definedName>
    <definedName name="fasfasf" localSheetId="15" hidden="1">{#N/A,#N/A,FALSE,"MPFEAS_2";#N/A,#N/A,FALSE,"MPFEAS_1";#N/A,#N/A,FALSE,"MPFEAS";#N/A,#N/A,FALSE,"KREDIT"}</definedName>
    <definedName name="fasfasf" localSheetId="3" hidden="1">{#N/A,#N/A,FALSE,"MPFEAS_2";#N/A,#N/A,FALSE,"MPFEAS_1";#N/A,#N/A,FALSE,"MPFEAS";#N/A,#N/A,FALSE,"KREDIT"}</definedName>
    <definedName name="fasfasf" hidden="1">{#N/A,#N/A,FALSE,"MPFEAS_2";#N/A,#N/A,FALSE,"MPFEAS_1";#N/A,#N/A,FALSE,"MPFEAS";#N/A,#N/A,FALSE,"KREDIT"}</definedName>
    <definedName name="fdaaf" localSheetId="20" hidden="1">{#N/A,#N/A,FALSE,"MPFEAS_2";#N/A,#N/A,FALSE,"MPFEAS_1";#N/A,#N/A,FALSE,"MPFEAS";#N/A,#N/A,FALSE,"KREDIT"}</definedName>
    <definedName name="fdaaf" localSheetId="21" hidden="1">{#N/A,#N/A,FALSE,"MPFEAS_2";#N/A,#N/A,FALSE,"MPFEAS_1";#N/A,#N/A,FALSE,"MPFEAS";#N/A,#N/A,FALSE,"KREDIT"}</definedName>
    <definedName name="fdaaf" localSheetId="28" hidden="1">{#N/A,#N/A,FALSE,"MPFEAS_2";#N/A,#N/A,FALSE,"MPFEAS_1";#N/A,#N/A,FALSE,"MPFEAS";#N/A,#N/A,FALSE,"KREDIT"}</definedName>
    <definedName name="fdaaf" localSheetId="39" hidden="1">{#N/A,#N/A,FALSE,"MPFEAS_2";#N/A,#N/A,FALSE,"MPFEAS_1";#N/A,#N/A,FALSE,"MPFEAS";#N/A,#N/A,FALSE,"KREDIT"}</definedName>
    <definedName name="fdaaf" localSheetId="4" hidden="1">{#N/A,#N/A,FALSE,"MPFEAS_2";#N/A,#N/A,FALSE,"MPFEAS_1";#N/A,#N/A,FALSE,"MPFEAS";#N/A,#N/A,FALSE,"KREDIT"}</definedName>
    <definedName name="fdaaf" localSheetId="14" hidden="1">{#N/A,#N/A,FALSE,"MPFEAS_2";#N/A,#N/A,FALSE,"MPFEAS_1";#N/A,#N/A,FALSE,"MPFEAS";#N/A,#N/A,FALSE,"KREDIT"}</definedName>
    <definedName name="fdaaf" localSheetId="15" hidden="1">{#N/A,#N/A,FALSE,"MPFEAS_2";#N/A,#N/A,FALSE,"MPFEAS_1";#N/A,#N/A,FALSE,"MPFEAS";#N/A,#N/A,FALSE,"KREDIT"}</definedName>
    <definedName name="fdaaf" localSheetId="3" hidden="1">{#N/A,#N/A,FALSE,"MPFEAS_2";#N/A,#N/A,FALSE,"MPFEAS_1";#N/A,#N/A,FALSE,"MPFEAS";#N/A,#N/A,FALSE,"KREDIT"}</definedName>
    <definedName name="fdaaf" hidden="1">{#N/A,#N/A,FALSE,"MPFEAS_2";#N/A,#N/A,FALSE,"MPFEAS_1";#N/A,#N/A,FALSE,"MPFEAS";#N/A,#N/A,FALSE,"KREDIT"}</definedName>
    <definedName name="fdfewrwer" localSheetId="20" hidden="1">{#N/A,#N/A,FALSE,"KONZERN";#N/A,#N/A,FALSE,"DECKBLATT";#N/A,#N/A,FALSE,"BILANZ";#N/A,#N/A,FALSE,"KREDIT";#N/A,#N/A,FALSE,"FEASIBILITY";#N/A,#N/A,FALSE,"BETRIEBSANNAHMEN"}</definedName>
    <definedName name="fdfewrwer" localSheetId="21" hidden="1">{#N/A,#N/A,FALSE,"KONZERN";#N/A,#N/A,FALSE,"DECKBLATT";#N/A,#N/A,FALSE,"BILANZ";#N/A,#N/A,FALSE,"KREDIT";#N/A,#N/A,FALSE,"FEASIBILITY";#N/A,#N/A,FALSE,"BETRIEBSANNAHMEN"}</definedName>
    <definedName name="fdfewrwer" localSheetId="28" hidden="1">{#N/A,#N/A,FALSE,"KONZERN";#N/A,#N/A,FALSE,"DECKBLATT";#N/A,#N/A,FALSE,"BILANZ";#N/A,#N/A,FALSE,"KREDIT";#N/A,#N/A,FALSE,"FEASIBILITY";#N/A,#N/A,FALSE,"BETRIEBSANNAHMEN"}</definedName>
    <definedName name="fdfewrwer" localSheetId="39" hidden="1">{#N/A,#N/A,FALSE,"KONZERN";#N/A,#N/A,FALSE,"DECKBLATT";#N/A,#N/A,FALSE,"BILANZ";#N/A,#N/A,FALSE,"KREDIT";#N/A,#N/A,FALSE,"FEASIBILITY";#N/A,#N/A,FALSE,"BETRIEBSANNAHMEN"}</definedName>
    <definedName name="fdfewrwer" localSheetId="4" hidden="1">{#N/A,#N/A,FALSE,"KONZERN";#N/A,#N/A,FALSE,"DECKBLATT";#N/A,#N/A,FALSE,"BILANZ";#N/A,#N/A,FALSE,"KREDIT";#N/A,#N/A,FALSE,"FEASIBILITY";#N/A,#N/A,FALSE,"BETRIEBSANNAHMEN"}</definedName>
    <definedName name="fdfewrwer" localSheetId="14" hidden="1">{#N/A,#N/A,FALSE,"KONZERN";#N/A,#N/A,FALSE,"DECKBLATT";#N/A,#N/A,FALSE,"BILANZ";#N/A,#N/A,FALSE,"KREDIT";#N/A,#N/A,FALSE,"FEASIBILITY";#N/A,#N/A,FALSE,"BETRIEBSANNAHMEN"}</definedName>
    <definedName name="fdfewrwer" localSheetId="15" hidden="1">{#N/A,#N/A,FALSE,"KONZERN";#N/A,#N/A,FALSE,"DECKBLATT";#N/A,#N/A,FALSE,"BILANZ";#N/A,#N/A,FALSE,"KREDIT";#N/A,#N/A,FALSE,"FEASIBILITY";#N/A,#N/A,FALSE,"BETRIEBSANNAHMEN"}</definedName>
    <definedName name="fdfewrwer" localSheetId="3"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20" hidden="1">{"'Sheet1'!$A$1:$H$145"}</definedName>
    <definedName name="HTML_Control" localSheetId="21" hidden="1">{"'Sheet1'!$A$1:$H$145"}</definedName>
    <definedName name="HTML_Control" localSheetId="28" hidden="1">{"'Sheet1'!$A$1:$H$145"}</definedName>
    <definedName name="HTML_Control" localSheetId="39" hidden="1">{"'Sheet1'!$A$1:$H$145"}</definedName>
    <definedName name="HTML_Control" localSheetId="4" hidden="1">{"'Sheet1'!$A$1:$H$145"}</definedName>
    <definedName name="HTML_Control" localSheetId="14" hidden="1">{"'Sheet1'!$A$1:$H$145"}</definedName>
    <definedName name="HTML_Control" localSheetId="15"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20" hidden="1">{#N/A,#N/A,FALSE,"KONZERN";#N/A,#N/A,FALSE,"DECKBLATT";#N/A,#N/A,FALSE,"BILANZ";#N/A,#N/A,FALSE,"KREDIT";#N/A,#N/A,FALSE,"FEASIBILITY";#N/A,#N/A,FALSE,"BETRIEBSANNAHMEN"}</definedName>
    <definedName name="Internat.Finance" localSheetId="21" hidden="1">{#N/A,#N/A,FALSE,"KONZERN";#N/A,#N/A,FALSE,"DECKBLATT";#N/A,#N/A,FALSE,"BILANZ";#N/A,#N/A,FALSE,"KREDIT";#N/A,#N/A,FALSE,"FEASIBILITY";#N/A,#N/A,FALSE,"BETRIEBSANNAHMEN"}</definedName>
    <definedName name="Internat.Finance" localSheetId="28" hidden="1">{#N/A,#N/A,FALSE,"KONZERN";#N/A,#N/A,FALSE,"DECKBLATT";#N/A,#N/A,FALSE,"BILANZ";#N/A,#N/A,FALSE,"KREDIT";#N/A,#N/A,FALSE,"FEASIBILITY";#N/A,#N/A,FALSE,"BETRIEBSANNAHMEN"}</definedName>
    <definedName name="Internat.Finance" localSheetId="39" hidden="1">{#N/A,#N/A,FALSE,"KONZERN";#N/A,#N/A,FALSE,"DECKBLATT";#N/A,#N/A,FALSE,"BILANZ";#N/A,#N/A,FALSE,"KREDIT";#N/A,#N/A,FALSE,"FEASIBILITY";#N/A,#N/A,FALSE,"BETRIEBSANNAHMEN"}</definedName>
    <definedName name="Internat.Finance" localSheetId="4" hidden="1">{#N/A,#N/A,FALSE,"KONZERN";#N/A,#N/A,FALSE,"DECKBLATT";#N/A,#N/A,FALSE,"BILANZ";#N/A,#N/A,FALSE,"KREDIT";#N/A,#N/A,FALSE,"FEASIBILITY";#N/A,#N/A,FALSE,"BETRIEBSANNAHMEN"}</definedName>
    <definedName name="Internat.Finance" localSheetId="14" hidden="1">{#N/A,#N/A,FALSE,"KONZERN";#N/A,#N/A,FALSE,"DECKBLATT";#N/A,#N/A,FALSE,"BILANZ";#N/A,#N/A,FALSE,"KREDIT";#N/A,#N/A,FALSE,"FEASIBILITY";#N/A,#N/A,FALSE,"BETRIEBSANNAHMEN"}</definedName>
    <definedName name="Internat.Finance" localSheetId="15" hidden="1">{#N/A,#N/A,FALSE,"KONZERN";#N/A,#N/A,FALSE,"DECKBLATT";#N/A,#N/A,FALSE,"BILANZ";#N/A,#N/A,FALSE,"KREDIT";#N/A,#N/A,FALSE,"FEASIBILITY";#N/A,#N/A,FALSE,"BETRIEBSANNAHMEN"}</definedName>
    <definedName name="Internat.Finance" localSheetId="3"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Lotterie" localSheetId="20" hidden="1">{"'Sheet1'!$A$1:$H$145"}</definedName>
    <definedName name="Lotterie" localSheetId="21" hidden="1">{"'Sheet1'!$A$1:$H$145"}</definedName>
    <definedName name="Lotterie" localSheetId="28" hidden="1">{"'Sheet1'!$A$1:$H$145"}</definedName>
    <definedName name="Lotterie" localSheetId="39" hidden="1">{"'Sheet1'!$A$1:$H$145"}</definedName>
    <definedName name="Lotterie" localSheetId="4" hidden="1">{"'Sheet1'!$A$1:$H$145"}</definedName>
    <definedName name="Lotterie" localSheetId="14" hidden="1">{"'Sheet1'!$A$1:$H$145"}</definedName>
    <definedName name="Lotterie" localSheetId="15" hidden="1">{"'Sheet1'!$A$1:$H$145"}</definedName>
    <definedName name="Lotterie" localSheetId="3" hidden="1">{"'Sheet1'!$A$1:$H$145"}</definedName>
    <definedName name="Lotterie" hidden="1">{"'Sheet1'!$A$1:$H$145"}</definedName>
    <definedName name="LTB" localSheetId="20" hidden="1">{#N/A,#N/A,FALSE,"KONZERN";#N/A,#N/A,FALSE,"DECKBLATT";#N/A,#N/A,FALSE,"BILANZ";#N/A,#N/A,FALSE,"KREDIT";#N/A,#N/A,FALSE,"FEASIBILITY";#N/A,#N/A,FALSE,"BETRIEBSANNAHMEN"}</definedName>
    <definedName name="LTB" localSheetId="21" hidden="1">{#N/A,#N/A,FALSE,"KONZERN";#N/A,#N/A,FALSE,"DECKBLATT";#N/A,#N/A,FALSE,"BILANZ";#N/A,#N/A,FALSE,"KREDIT";#N/A,#N/A,FALSE,"FEASIBILITY";#N/A,#N/A,FALSE,"BETRIEBSANNAHMEN"}</definedName>
    <definedName name="LTB" localSheetId="28" hidden="1">{#N/A,#N/A,FALSE,"KONZERN";#N/A,#N/A,FALSE,"DECKBLATT";#N/A,#N/A,FALSE,"BILANZ";#N/A,#N/A,FALSE,"KREDIT";#N/A,#N/A,FALSE,"FEASIBILITY";#N/A,#N/A,FALSE,"BETRIEBSANNAHMEN"}</definedName>
    <definedName name="LTB" localSheetId="39" hidden="1">{#N/A,#N/A,FALSE,"KONZERN";#N/A,#N/A,FALSE,"DECKBLATT";#N/A,#N/A,FALSE,"BILANZ";#N/A,#N/A,FALSE,"KREDIT";#N/A,#N/A,FALSE,"FEASIBILITY";#N/A,#N/A,FALSE,"BETRIEBSANNAHMEN"}</definedName>
    <definedName name="LTB" localSheetId="4" hidden="1">{#N/A,#N/A,FALSE,"KONZERN";#N/A,#N/A,FALSE,"DECKBLATT";#N/A,#N/A,FALSE,"BILANZ";#N/A,#N/A,FALSE,"KREDIT";#N/A,#N/A,FALSE,"FEASIBILITY";#N/A,#N/A,FALSE,"BETRIEBSANNAHMEN"}</definedName>
    <definedName name="LTB" localSheetId="14" hidden="1">{#N/A,#N/A,FALSE,"KONZERN";#N/A,#N/A,FALSE,"DECKBLATT";#N/A,#N/A,FALSE,"BILANZ";#N/A,#N/A,FALSE,"KREDIT";#N/A,#N/A,FALSE,"FEASIBILITY";#N/A,#N/A,FALSE,"BETRIEBSANNAHMEN"}</definedName>
    <definedName name="LTB" localSheetId="15" hidden="1">{#N/A,#N/A,FALSE,"KONZERN";#N/A,#N/A,FALSE,"DECKBLATT";#N/A,#N/A,FALSE,"BILANZ";#N/A,#N/A,FALSE,"KREDIT";#N/A,#N/A,FALSE,"FEASIBILITY";#N/A,#N/A,FALSE,"BETRIEBSANNAHMEN"}</definedName>
    <definedName name="LTB" localSheetId="3"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20" hidden="1">{"'Sheet1'!$A$1:$H$145"}</definedName>
    <definedName name="ökb" localSheetId="21" hidden="1">{"'Sheet1'!$A$1:$H$145"}</definedName>
    <definedName name="ökb" localSheetId="28" hidden="1">{"'Sheet1'!$A$1:$H$145"}</definedName>
    <definedName name="ökb" localSheetId="39" hidden="1">{"'Sheet1'!$A$1:$H$145"}</definedName>
    <definedName name="ökb" localSheetId="4" hidden="1">{"'Sheet1'!$A$1:$H$145"}</definedName>
    <definedName name="ökb" localSheetId="14" hidden="1">{"'Sheet1'!$A$1:$H$145"}</definedName>
    <definedName name="ökb" localSheetId="15" hidden="1">{"'Sheet1'!$A$1:$H$145"}</definedName>
    <definedName name="ökb" localSheetId="3" hidden="1">{"'Sheet1'!$A$1:$H$145"}</definedName>
    <definedName name="ökb" hidden="1">{"'Sheet1'!$A$1:$H$145"}</definedName>
    <definedName name="post" localSheetId="20" hidden="1">{#N/A,#N/A,FALSE,"KONZERN";#N/A,#N/A,FALSE,"DECKBLATT";#N/A,#N/A,FALSE,"BILANZ";#N/A,#N/A,FALSE,"KREDIT";#N/A,#N/A,FALSE,"FEASIBILITY";#N/A,#N/A,FALSE,"BETRIEBSANNAHMEN"}</definedName>
    <definedName name="post" localSheetId="21" hidden="1">{#N/A,#N/A,FALSE,"KONZERN";#N/A,#N/A,FALSE,"DECKBLATT";#N/A,#N/A,FALSE,"BILANZ";#N/A,#N/A,FALSE,"KREDIT";#N/A,#N/A,FALSE,"FEASIBILITY";#N/A,#N/A,FALSE,"BETRIEBSANNAHMEN"}</definedName>
    <definedName name="post" localSheetId="28" hidden="1">{#N/A,#N/A,FALSE,"KONZERN";#N/A,#N/A,FALSE,"DECKBLATT";#N/A,#N/A,FALSE,"BILANZ";#N/A,#N/A,FALSE,"KREDIT";#N/A,#N/A,FALSE,"FEASIBILITY";#N/A,#N/A,FALSE,"BETRIEBSANNAHMEN"}</definedName>
    <definedName name="post" localSheetId="39" hidden="1">{#N/A,#N/A,FALSE,"KONZERN";#N/A,#N/A,FALSE,"DECKBLATT";#N/A,#N/A,FALSE,"BILANZ";#N/A,#N/A,FALSE,"KREDIT";#N/A,#N/A,FALSE,"FEASIBILITY";#N/A,#N/A,FALSE,"BETRIEBSANNAHMEN"}</definedName>
    <definedName name="post" localSheetId="4" hidden="1">{#N/A,#N/A,FALSE,"KONZERN";#N/A,#N/A,FALSE,"DECKBLATT";#N/A,#N/A,FALSE,"BILANZ";#N/A,#N/A,FALSE,"KREDIT";#N/A,#N/A,FALSE,"FEASIBILITY";#N/A,#N/A,FALSE,"BETRIEBSANNAHMEN"}</definedName>
    <definedName name="post" localSheetId="14" hidden="1">{#N/A,#N/A,FALSE,"KONZERN";#N/A,#N/A,FALSE,"DECKBLATT";#N/A,#N/A,FALSE,"BILANZ";#N/A,#N/A,FALSE,"KREDIT";#N/A,#N/A,FALSE,"FEASIBILITY";#N/A,#N/A,FALSE,"BETRIEBSANNAHMEN"}</definedName>
    <definedName name="post" localSheetId="15" hidden="1">{#N/A,#N/A,FALSE,"KONZERN";#N/A,#N/A,FALSE,"DECKBLATT";#N/A,#N/A,FALSE,"BILANZ";#N/A,#N/A,FALSE,"KREDIT";#N/A,#N/A,FALSE,"FEASIBILITY";#N/A,#N/A,FALSE,"BETRIEBSANNAHMEN"}</definedName>
    <definedName name="post" localSheetId="3"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20" hidden="1">{#N/A,#N/A,FALSE,"KONZERN";#N/A,#N/A,FALSE,"DECKBLATT";#N/A,#N/A,FALSE,"BILANZ";#N/A,#N/A,FALSE,"KREDIT";#N/A,#N/A,FALSE,"FEASIBILITY";#N/A,#N/A,FALSE,"BETRIEBSANNAHMEN"}</definedName>
    <definedName name="sdsds" localSheetId="21" hidden="1">{#N/A,#N/A,FALSE,"KONZERN";#N/A,#N/A,FALSE,"DECKBLATT";#N/A,#N/A,FALSE,"BILANZ";#N/A,#N/A,FALSE,"KREDIT";#N/A,#N/A,FALSE,"FEASIBILITY";#N/A,#N/A,FALSE,"BETRIEBSANNAHMEN"}</definedName>
    <definedName name="sdsds" localSheetId="28" hidden="1">{#N/A,#N/A,FALSE,"KONZERN";#N/A,#N/A,FALSE,"DECKBLATT";#N/A,#N/A,FALSE,"BILANZ";#N/A,#N/A,FALSE,"KREDIT";#N/A,#N/A,FALSE,"FEASIBILITY";#N/A,#N/A,FALSE,"BETRIEBSANNAHMEN"}</definedName>
    <definedName name="sdsds" localSheetId="39" hidden="1">{#N/A,#N/A,FALSE,"KONZERN";#N/A,#N/A,FALSE,"DECKBLATT";#N/A,#N/A,FALSE,"BILANZ";#N/A,#N/A,FALSE,"KREDIT";#N/A,#N/A,FALSE,"FEASIBILITY";#N/A,#N/A,FALSE,"BETRIEBSANNAHMEN"}</definedName>
    <definedName name="sdsds" localSheetId="4" hidden="1">{#N/A,#N/A,FALSE,"KONZERN";#N/A,#N/A,FALSE,"DECKBLATT";#N/A,#N/A,FALSE,"BILANZ";#N/A,#N/A,FALSE,"KREDIT";#N/A,#N/A,FALSE,"FEASIBILITY";#N/A,#N/A,FALSE,"BETRIEBSANNAHMEN"}</definedName>
    <definedName name="sdsds" localSheetId="14" hidden="1">{#N/A,#N/A,FALSE,"KONZERN";#N/A,#N/A,FALSE,"DECKBLATT";#N/A,#N/A,FALSE,"BILANZ";#N/A,#N/A,FALSE,"KREDIT";#N/A,#N/A,FALSE,"FEASIBILITY";#N/A,#N/A,FALSE,"BETRIEBSANNAHMEN"}</definedName>
    <definedName name="sdsds" localSheetId="15" hidden="1">{#N/A,#N/A,FALSE,"KONZERN";#N/A,#N/A,FALSE,"DECKBLATT";#N/A,#N/A,FALSE,"BILANZ";#N/A,#N/A,FALSE,"KREDIT";#N/A,#N/A,FALSE,"FEASIBILITY";#N/A,#N/A,FALSE,"BETRIEBSANNAHMEN"}</definedName>
    <definedName name="sdsds" localSheetId="3"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20" hidden="1">{#N/A,#N/A,FALSE,"MPALLG";#N/A,#N/A,FALSE,"TITEL"}</definedName>
    <definedName name="Sparda" localSheetId="21" hidden="1">{#N/A,#N/A,FALSE,"MPALLG";#N/A,#N/A,FALSE,"TITEL"}</definedName>
    <definedName name="Sparda" localSheetId="28" hidden="1">{#N/A,#N/A,FALSE,"MPALLG";#N/A,#N/A,FALSE,"TITEL"}</definedName>
    <definedName name="Sparda" localSheetId="39" hidden="1">{#N/A,#N/A,FALSE,"MPALLG";#N/A,#N/A,FALSE,"TITEL"}</definedName>
    <definedName name="Sparda" localSheetId="4" hidden="1">{#N/A,#N/A,FALSE,"MPALLG";#N/A,#N/A,FALSE,"TITEL"}</definedName>
    <definedName name="Sparda" localSheetId="14" hidden="1">{#N/A,#N/A,FALSE,"MPALLG";#N/A,#N/A,FALSE,"TITEL"}</definedName>
    <definedName name="Sparda" localSheetId="15" hidden="1">{#N/A,#N/A,FALSE,"MPALLG";#N/A,#N/A,FALSE,"TITEL"}</definedName>
    <definedName name="Sparda" localSheetId="3"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20" hidden="1">{#N/A,#N/A,FALSE,"MPFEAS_2";#N/A,#N/A,FALSE,"MPFEAS_1";#N/A,#N/A,FALSE,"MPFEAS";#N/A,#N/A,FALSE,"KREDIT"}</definedName>
    <definedName name="wrn.FEAS_A3." localSheetId="21" hidden="1">{#N/A,#N/A,FALSE,"MPFEAS_2";#N/A,#N/A,FALSE,"MPFEAS_1";#N/A,#N/A,FALSE,"MPFEAS";#N/A,#N/A,FALSE,"KREDIT"}</definedName>
    <definedName name="wrn.FEAS_A3." localSheetId="28" hidden="1">{#N/A,#N/A,FALSE,"MPFEAS_2";#N/A,#N/A,FALSE,"MPFEAS_1";#N/A,#N/A,FALSE,"MPFEAS";#N/A,#N/A,FALSE,"KREDIT"}</definedName>
    <definedName name="wrn.FEAS_A3." localSheetId="39" hidden="1">{#N/A,#N/A,FALSE,"MPFEAS_2";#N/A,#N/A,FALSE,"MPFEAS_1";#N/A,#N/A,FALSE,"MPFEAS";#N/A,#N/A,FALSE,"KREDIT"}</definedName>
    <definedName name="wrn.FEAS_A3." localSheetId="4" hidden="1">{#N/A,#N/A,FALSE,"MPFEAS_2";#N/A,#N/A,FALSE,"MPFEAS_1";#N/A,#N/A,FALSE,"MPFEAS";#N/A,#N/A,FALSE,"KREDIT"}</definedName>
    <definedName name="wrn.FEAS_A3." localSheetId="14" hidden="1">{#N/A,#N/A,FALSE,"MPFEAS_2";#N/A,#N/A,FALSE,"MPFEAS_1";#N/A,#N/A,FALSE,"MPFEAS";#N/A,#N/A,FALSE,"KREDIT"}</definedName>
    <definedName name="wrn.FEAS_A3." localSheetId="15" hidden="1">{#N/A,#N/A,FALSE,"MPFEAS_2";#N/A,#N/A,FALSE,"MPFEAS_1";#N/A,#N/A,FALSE,"MPFEAS";#N/A,#N/A,FALSE,"KREDIT"}</definedName>
    <definedName name="wrn.FEAS_A3." localSheetId="3" hidden="1">{#N/A,#N/A,FALSE,"MPFEAS_2";#N/A,#N/A,FALSE,"MPFEAS_1";#N/A,#N/A,FALSE,"MPFEAS";#N/A,#N/A,FALSE,"KREDIT"}</definedName>
    <definedName name="wrn.FEAS_A3." hidden="1">{#N/A,#N/A,FALSE,"MPFEAS_2";#N/A,#N/A,FALSE,"MPFEAS_1";#N/A,#N/A,FALSE,"MPFEAS";#N/A,#N/A,FALSE,"KREDIT"}</definedName>
    <definedName name="wrn.FEAS_A4." localSheetId="20" hidden="1">{#N/A,#N/A,FALSE,"MPALLG";#N/A,#N/A,FALSE,"TITEL"}</definedName>
    <definedName name="wrn.FEAS_A4." localSheetId="21" hidden="1">{#N/A,#N/A,FALSE,"MPALLG";#N/A,#N/A,FALSE,"TITEL"}</definedName>
    <definedName name="wrn.FEAS_A4." localSheetId="28" hidden="1">{#N/A,#N/A,FALSE,"MPALLG";#N/A,#N/A,FALSE,"TITEL"}</definedName>
    <definedName name="wrn.FEAS_A4." localSheetId="39" hidden="1">{#N/A,#N/A,FALSE,"MPALLG";#N/A,#N/A,FALSE,"TITEL"}</definedName>
    <definedName name="wrn.FEAS_A4." localSheetId="4" hidden="1">{#N/A,#N/A,FALSE,"MPALLG";#N/A,#N/A,FALSE,"TITEL"}</definedName>
    <definedName name="wrn.FEAS_A4." localSheetId="14" hidden="1">{#N/A,#N/A,FALSE,"MPALLG";#N/A,#N/A,FALSE,"TITEL"}</definedName>
    <definedName name="wrn.FEAS_A4." localSheetId="15" hidden="1">{#N/A,#N/A,FALSE,"MPALLG";#N/A,#N/A,FALSE,"TITEL"}</definedName>
    <definedName name="wrn.FEAS_A4." localSheetId="3" hidden="1">{#N/A,#N/A,FALSE,"MPALLG";#N/A,#N/A,FALSE,"TITEL"}</definedName>
    <definedName name="wrn.FEAS_A4." hidden="1">{#N/A,#N/A,FALSE,"MPALLG";#N/A,#N/A,FALSE,"TITEL"}</definedName>
    <definedName name="wrn.FEASIBILITY." localSheetId="20" hidden="1">{#N/A,#N/A,FALSE,"KONZERN";#N/A,#N/A,FALSE,"DECKBLATT";#N/A,#N/A,FALSE,"BILANZ";#N/A,#N/A,FALSE,"KREDIT";#N/A,#N/A,FALSE,"FEASIBILITY";#N/A,#N/A,FALSE,"BETRIEBSANNAHMEN"}</definedName>
    <definedName name="wrn.FEASIBILITY." localSheetId="21" hidden="1">{#N/A,#N/A,FALSE,"KONZERN";#N/A,#N/A,FALSE,"DECKBLATT";#N/A,#N/A,FALSE,"BILANZ";#N/A,#N/A,FALSE,"KREDIT";#N/A,#N/A,FALSE,"FEASIBILITY";#N/A,#N/A,FALSE,"BETRIEBSANNAHMEN"}</definedName>
    <definedName name="wrn.FEASIBILITY." localSheetId="28" hidden="1">{#N/A,#N/A,FALSE,"KONZERN";#N/A,#N/A,FALSE,"DECKBLATT";#N/A,#N/A,FALSE,"BILANZ";#N/A,#N/A,FALSE,"KREDIT";#N/A,#N/A,FALSE,"FEASIBILITY";#N/A,#N/A,FALSE,"BETRIEBSANNAHMEN"}</definedName>
    <definedName name="wrn.FEASIBILITY." localSheetId="39" hidden="1">{#N/A,#N/A,FALSE,"KONZERN";#N/A,#N/A,FALSE,"DECKBLATT";#N/A,#N/A,FALSE,"BILANZ";#N/A,#N/A,FALSE,"KREDIT";#N/A,#N/A,FALSE,"FEASIBILITY";#N/A,#N/A,FALSE,"BETRIEBSANNAHMEN"}</definedName>
    <definedName name="wrn.FEASIBILITY." localSheetId="4" hidden="1">{#N/A,#N/A,FALSE,"KONZERN";#N/A,#N/A,FALSE,"DECKBLATT";#N/A,#N/A,FALSE,"BILANZ";#N/A,#N/A,FALSE,"KREDIT";#N/A,#N/A,FALSE,"FEASIBILITY";#N/A,#N/A,FALSE,"BETRIEBSANNAHMEN"}</definedName>
    <definedName name="wrn.FEASIBILITY." localSheetId="14" hidden="1">{#N/A,#N/A,FALSE,"KONZERN";#N/A,#N/A,FALSE,"DECKBLATT";#N/A,#N/A,FALSE,"BILANZ";#N/A,#N/A,FALSE,"KREDIT";#N/A,#N/A,FALSE,"FEASIBILITY";#N/A,#N/A,FALSE,"BETRIEBSANNAHMEN"}</definedName>
    <definedName name="wrn.FEASIBILITY." localSheetId="15" hidden="1">{#N/A,#N/A,FALSE,"KONZERN";#N/A,#N/A,FALSE,"DECKBLATT";#N/A,#N/A,FALSE,"BILANZ";#N/A,#N/A,FALSE,"KREDIT";#N/A,#N/A,FALSE,"FEASIBILITY";#N/A,#N/A,FALSE,"BETRIEBSANNAHMEN"}</definedName>
    <definedName name="wrn.FEASIBILITY." localSheetId="3"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'[1]op.costs&amp;other'!$G$1:$K$65536</definedName>
    <definedName name="Z_709C9E53_5B3B_4D93_AAE4_289204A07508_.wvu.Rows" hidden="1">'[1]op.costs&amp;other'!$A$14:$IV$18,'[1]op.costs&amp;other'!#REF!,'[1]op.costs&amp;other'!#REF!</definedName>
    <definedName name="Z_86F8CA99_3DDC_40A3_8920_586014BB569A_.wvu.Rows" hidden="1">'[1]op.costs&amp;other'!$A$1:$IV$7,'[1]op.costs&amp;other'!$A$14:$IV$19,'[1]op.costs&amp;other'!#REF!,'[1]op.costs&amp;other'!#REF!,'[1]op.costs&amp;other'!#REF!</definedName>
    <definedName name="Z_ADAD8383_D1F6_4407_A4C1_45D663DE41AD_.wvu.Rows" localSheetId="28" hidden="1">'[1]op.costs&amp;other'!$A$14:$IV$18,'[1]op.costs&amp;other'!#REF!,'[1]op.costs&amp;other'!#REF!</definedName>
    <definedName name="Z_ADAD8383_D1F6_4407_A4C1_45D663DE41AD_.wvu.Rows" localSheetId="39" hidden="1">'[1]op.costs&amp;other'!$A$14:$IV$18,'[1]op.costs&amp;other'!#REF!,'[1]op.costs&amp;other'!#REF!</definedName>
    <definedName name="Z_ADAD8383_D1F6_4407_A4C1_45D663DE41AD_.wvu.Rows" localSheetId="4" hidden="1">'[1]op.costs&amp;other'!$A$14:$IV$18,'[1]op.costs&amp;other'!#REF!,'[1]op.costs&amp;other'!#REF!</definedName>
    <definedName name="Z_ADAD8383_D1F6_4407_A4C1_45D663DE41AD_.wvu.Rows" localSheetId="14" hidden="1">'[1]op.costs&amp;other'!$A$14:$IV$18,'[1]op.costs&amp;other'!#REF!,'[1]op.costs&amp;other'!#REF!</definedName>
    <definedName name="Z_ADAD8383_D1F6_4407_A4C1_45D663DE41AD_.wvu.Rows" localSheetId="3" hidden="1">'[1]op.costs&amp;other'!$A$14:$IV$18,'[1]op.costs&amp;other'!#REF!,'[1]op.costs&amp;other'!#REF!</definedName>
    <definedName name="Z_ADAD8383_D1F6_4407_A4C1_45D663DE41AD_.wvu.Rows" hidden="1">'[1]op.costs&amp;other'!$A$14:$IV$18,'[1]op.costs&amp;other'!#REF!,'[1]op.costs&amp;other'!#REF!</definedName>
    <definedName name="zeee" localSheetId="20" hidden="1">{#N/A,#N/A,FALSE,"MPALLG";#N/A,#N/A,FALSE,"TITEL"}</definedName>
    <definedName name="zeee" localSheetId="21" hidden="1">{#N/A,#N/A,FALSE,"MPALLG";#N/A,#N/A,FALSE,"TITEL"}</definedName>
    <definedName name="zeee" localSheetId="28" hidden="1">{#N/A,#N/A,FALSE,"MPALLG";#N/A,#N/A,FALSE,"TITEL"}</definedName>
    <definedName name="zeee" localSheetId="39" hidden="1">{#N/A,#N/A,FALSE,"MPALLG";#N/A,#N/A,FALSE,"TITEL"}</definedName>
    <definedName name="zeee" localSheetId="4" hidden="1">{#N/A,#N/A,FALSE,"MPALLG";#N/A,#N/A,FALSE,"TITEL"}</definedName>
    <definedName name="zeee" localSheetId="14" hidden="1">{#N/A,#N/A,FALSE,"MPALLG";#N/A,#N/A,FALSE,"TITEL"}</definedName>
    <definedName name="zeee" localSheetId="15" hidden="1">{#N/A,#N/A,FALSE,"MPALLG";#N/A,#N/A,FALSE,"TITEL"}</definedName>
    <definedName name="zeee" localSheetId="3"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43" l="1"/>
  <c r="E37" i="143"/>
  <c r="F37" i="143"/>
  <c r="G37" i="143"/>
  <c r="H37" i="143"/>
  <c r="D23" i="69"/>
  <c r="J6" i="122" l="1"/>
  <c r="B6" i="122"/>
  <c r="B3" i="145"/>
  <c r="B3" i="144"/>
  <c r="H7" i="140" l="1"/>
  <c r="B3" i="143"/>
  <c r="B3" i="142"/>
  <c r="B3" i="141"/>
  <c r="K7" i="140"/>
  <c r="J7" i="140"/>
  <c r="I7" i="140"/>
  <c r="E7" i="140"/>
  <c r="D7" i="140"/>
  <c r="B3" i="140"/>
  <c r="E6" i="139"/>
  <c r="D6" i="139"/>
  <c r="B3" i="139"/>
  <c r="F7" i="138"/>
  <c r="E7" i="138"/>
  <c r="D7" i="138"/>
  <c r="B3" i="138"/>
  <c r="B3" i="135" l="1"/>
  <c r="B71" i="137"/>
  <c r="B3" i="137"/>
  <c r="B1" i="31" l="1"/>
  <c r="D7" i="135"/>
  <c r="F7" i="135" l="1"/>
  <c r="B3" i="130"/>
  <c r="B3" i="129"/>
  <c r="B3" i="128"/>
  <c r="B3" i="127"/>
  <c r="B3" i="124" l="1"/>
  <c r="B3" i="123"/>
  <c r="B3" i="115" l="1"/>
  <c r="B3" i="110" l="1"/>
  <c r="B3" i="62"/>
  <c r="B3" i="30"/>
  <c r="B3" i="27"/>
  <c r="B3" i="26"/>
  <c r="B3" i="25"/>
  <c r="B3" i="23" l="1"/>
  <c r="B3" i="61"/>
  <c r="B3" i="57"/>
  <c r="B3" i="54"/>
  <c r="B3" i="40"/>
  <c r="B3" i="39"/>
  <c r="B3" i="53"/>
  <c r="B3" i="69" l="1"/>
  <c r="B3" i="68"/>
  <c r="B3" i="84"/>
  <c r="B3" i="67"/>
  <c r="B3" i="48"/>
  <c r="D7" i="47"/>
  <c r="B3" i="47"/>
  <c r="B3" i="46"/>
  <c r="B3" i="83"/>
  <c r="B3" i="82"/>
  <c r="B18" i="80" l="1"/>
  <c r="B14" i="80"/>
  <c r="B10" i="80"/>
  <c r="B3" i="80"/>
  <c r="B3" i="36"/>
</calcChain>
</file>

<file path=xl/sharedStrings.xml><?xml version="1.0" encoding="utf-8"?>
<sst xmlns="http://schemas.openxmlformats.org/spreadsheetml/2006/main" count="2848" uniqueCount="1441">
  <si>
    <t>Meldebögen gemäß Durchführungsverordnung (EU) 2024/3172</t>
  </si>
  <si>
    <t>Meldebogen</t>
  </si>
  <si>
    <t>Name</t>
  </si>
  <si>
    <t>Offenlegung von Schlüsselparametern und Übersicht über die risikogewichteten Positionsbeträge</t>
  </si>
  <si>
    <t>EU OV1</t>
  </si>
  <si>
    <t>Übersicht über die Gesamtrisikobeträge</t>
  </si>
  <si>
    <t>EU KM1</t>
  </si>
  <si>
    <t>Schlüsselparameter</t>
  </si>
  <si>
    <t>EU CMS1</t>
  </si>
  <si>
    <t>Vergleich der modellierten und standardisierten risikogewichteten Positionsbeträge auf Risikoebene</t>
  </si>
  <si>
    <t>EU CMS2</t>
  </si>
  <si>
    <t>Vergleich der modellierten und standardisierten risikogewichteten Positionsbeträge für das Kreditrisiko auf Ebene der Anlageklassen</t>
  </si>
  <si>
    <t>Offenlegung von Eigenmitteln</t>
  </si>
  <si>
    <t>EU CC1</t>
  </si>
  <si>
    <t>Zusammensetzung der aufsichtsrechtlichen Eigenmittel</t>
  </si>
  <si>
    <t>EU CC2</t>
  </si>
  <si>
    <t>Abstimmung der aufsichtsrechtlichen Eigenmittel mit der in den geprüften Abschlüssen enthaltenen Bilanz</t>
  </si>
  <si>
    <t>Offenlegung von antizyklischen Kapitalpuffern</t>
  </si>
  <si>
    <t>EU CCyB1</t>
  </si>
  <si>
    <t>Geografische Verteilung der für die Berechnung des antizyklischen Kapitalpuffers wesentlichen Kreditrisikopositionen</t>
  </si>
  <si>
    <t>EU CCyB2</t>
  </si>
  <si>
    <t>Höhe des institutsspezifischen antizyklischen Kapitalpuffers</t>
  </si>
  <si>
    <t>Offenlegung der Verschuldungsquote</t>
  </si>
  <si>
    <t>EU LR1</t>
  </si>
  <si>
    <t>LRSum – Summarische Abstimmung zwischen bilanzierten Aktiva und Risikopositionen für die Verschuldungsquote</t>
  </si>
  <si>
    <t>EU LR2</t>
  </si>
  <si>
    <t>LRCom – Einheitliche Offenlegung der Verschuldungsquote</t>
  </si>
  <si>
    <t>EU LR3</t>
  </si>
  <si>
    <t>LRSpl – Aufgliederung der bilanzwirksamen Risikopositionen (ohne Derivate, SFTs und ausgenommene Risikopositionen)</t>
  </si>
  <si>
    <t>Offenlegung von Liquiditätsanforderungen</t>
  </si>
  <si>
    <t>EU LIQ1</t>
  </si>
  <si>
    <t>Quantitative Angaben zur LCR</t>
  </si>
  <si>
    <t>EU LIQ2</t>
  </si>
  <si>
    <t>Strukturelle Liquiditätsquote</t>
  </si>
  <si>
    <t>Offenlegung des Kredit- und des Verwässerungsrisikos sowie der Kreditqualität</t>
  </si>
  <si>
    <t>EU CR1</t>
  </si>
  <si>
    <t>Vertragsgemäß bediente und notleidende Risikopositionen und damit verbundene Rückstellungen</t>
  </si>
  <si>
    <t>EU CR1-A</t>
  </si>
  <si>
    <t>Restlaufzeit von Risikopositionen</t>
  </si>
  <si>
    <t>EU CR2</t>
  </si>
  <si>
    <t>Veränderung des Bestands notleidender Darlehen und Kredite</t>
  </si>
  <si>
    <t>EU CQ1</t>
  </si>
  <si>
    <t>Kreditqualität gestundeter Risikopositionen</t>
  </si>
  <si>
    <t>EU CQ4</t>
  </si>
  <si>
    <t>Qualität notleidender Risikopositionen nach geografischem Gebiet</t>
  </si>
  <si>
    <t>EU CQ5</t>
  </si>
  <si>
    <t>Kreditqualität von Darlehen und Kredite an nichtfinanzielle Kapitalgesellschaften nach Wirtschaftszweig</t>
  </si>
  <si>
    <t>Offenlegung der Verwendung von Kreditrisikominderungstechniken</t>
  </si>
  <si>
    <t>EU CR3</t>
  </si>
  <si>
    <t>Übersicht über Kreditrisikominderungstechniken: Offenlegung der Verwendung von Kreditrisikominderungstechniken</t>
  </si>
  <si>
    <t>Offenlegung der Verwendung des Standardansatzes</t>
  </si>
  <si>
    <t>EU CR4</t>
  </si>
  <si>
    <t>Standardansatz – Kreditrisiko und Wirkung der Kreditrisikominderung</t>
  </si>
  <si>
    <t>EU CR5</t>
  </si>
  <si>
    <t>Standardansatz</t>
  </si>
  <si>
    <t>Offenlegung der Anwendung des IRB-Ansatzes auf Kreditrisiken</t>
  </si>
  <si>
    <t>EU CR6</t>
  </si>
  <si>
    <t>IRB-Ansatz – Kreditrisikopositionen nach Risikopositionsklasse und PD-Bandbreite (A-IRB)</t>
  </si>
  <si>
    <t>IRB-Ansatz – Kreditrisikopositionen nach Risikopositionsklasse und PD-Bandbreite (F-IRB)</t>
  </si>
  <si>
    <t>EU CR7-A</t>
  </si>
  <si>
    <t>IRB-Ansatz – Offenlegung des Rückgriffs auf CRM-Techniken</t>
  </si>
  <si>
    <t>EU CR8</t>
  </si>
  <si>
    <t>RWEA-Flussrechnung der Kreditrisiken gemäß IRB-Ansatz</t>
  </si>
  <si>
    <t>Offenlegung von Spezialfinanzierungs- und Beteiligungspositionen nach dem einfachen Risikogewichtungsansatz</t>
  </si>
  <si>
    <t>EU CR10</t>
  </si>
  <si>
    <t>Spezialfinanzierungen und Beteiligungspositionen nach dem einfachen Risikogewichtungsansatz</t>
  </si>
  <si>
    <t>Offenlegung des Gegenparteiausfallrisikos</t>
  </si>
  <si>
    <t>EU CCR1</t>
  </si>
  <si>
    <t>Analyse der CCR-Risikoposition nach Ansatz</t>
  </si>
  <si>
    <t>EU CCR3</t>
  </si>
  <si>
    <t>Standardansatz – CCR-Risikopositionen nach regulatorischer Risikopositionsklasse und Risikogewicht</t>
  </si>
  <si>
    <t>EU CCR4</t>
  </si>
  <si>
    <t>IRB-Ansatz – CCR-Risikopositionen nach Risikopositionsklasse und PD-Skala</t>
  </si>
  <si>
    <t>EU CCR5</t>
  </si>
  <si>
    <t>Zusammensetzung der Sicherheiten für CCR-Risikopositionen</t>
  </si>
  <si>
    <t>EU CCR8</t>
  </si>
  <si>
    <t>Risikopositionen gegenüber zentralen Gegenparteien (CCPs)</t>
  </si>
  <si>
    <t>Offenlegung des Risikos aus Verbriefungspositionen</t>
  </si>
  <si>
    <t>EU SEC1</t>
  </si>
  <si>
    <t>Verbriefungspositionen im Anlagebuch</t>
  </si>
  <si>
    <t>EU SEC3</t>
  </si>
  <si>
    <t>Verbriefungspositionen im Anlagebuch und damit verbundene Eigenkapitalanforderungen – Institut, das als Originator oder Sponsor auftritt</t>
  </si>
  <si>
    <t>EU SEC4</t>
  </si>
  <si>
    <t>Verbriefungspositionen im Anlagebuch und damit verbundene Eigenkapitalanforderungen – Institut, das als Anleger auftritt</t>
  </si>
  <si>
    <t>EU SEC5</t>
  </si>
  <si>
    <t>Vom Institut verbriefte Risikopositionen – ausgefallene Risikopositionen und spezifische Kreditrisikoanpassungen</t>
  </si>
  <si>
    <t>Zinsrisiko im Anlagebuch</t>
  </si>
  <si>
    <t>IRRBB1</t>
  </si>
  <si>
    <t>Auswirkungen der aufsichtlichen Zinsschockszenarios</t>
  </si>
  <si>
    <t>ESG Risiken</t>
  </si>
  <si>
    <t>ESG1</t>
  </si>
  <si>
    <t>Anlagebuch - Indikatoren für potenzielle Transitionsrisiken aus dem Klimawandel: Kreditqualität der Risikopositionen nach Sektoren, Emissionen und Restlaufzeit</t>
  </si>
  <si>
    <t>ESG2</t>
  </si>
  <si>
    <t>Anlagebuch - Indikatoren für potenzielle Transitionsrisiken aus dem Klimawandel: Durch Immobilien besicherte Darlehen - Energieeffizienz der Sicherheiten</t>
  </si>
  <si>
    <t>ESG3</t>
  </si>
  <si>
    <t>Anlagebuch - Indikatoren für potenzielle Transitionsrisiken aus dem Klimawandel: Angleichungsparameter</t>
  </si>
  <si>
    <t>ESG4</t>
  </si>
  <si>
    <t>Anlagebuch - Indikatoren für potenzielle Transitionsrisiken aus dem Klimawandel: Risikopositionen gegenüber den 20 CO2-intensivsten Unternehmen</t>
  </si>
  <si>
    <t>ESG5</t>
  </si>
  <si>
    <t>Anlagebuch - Indikatoren für potenzielle physische Risiken aus dem Klimawandel: Risikopositionen mit physischem Risiko</t>
  </si>
  <si>
    <t>ESG6</t>
  </si>
  <si>
    <t>Übersicht über die wesentlichen Leistungsindikatoren (KPI) für taxonomiekonforme Risikopositionen</t>
  </si>
  <si>
    <t>ESG7</t>
  </si>
  <si>
    <t>Risikomindernde Maßnahmen: Vermögenswerte für die Berechnung der GAR</t>
  </si>
  <si>
    <t>ESG8</t>
  </si>
  <si>
    <t>GAR (%)</t>
  </si>
  <si>
    <t>ESG9</t>
  </si>
  <si>
    <t>Risikomindernde Maßnahmen: BTAR</t>
  </si>
  <si>
    <t>ESG10</t>
  </si>
  <si>
    <t>Sonstige Klimaschutzmaßnahmen, die nicht in der EU-Taxonomie abgebildet werden</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</si>
  <si>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</si>
  <si>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</si>
  <si>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</si>
  <si>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</si>
  <si>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30.06.2025</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</si>
  <si>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</si>
  <si>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</si>
  <si>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</si>
  <si>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</si>
  <si>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</si>
  <si>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</si>
  <si>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</si>
  <si>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</si>
  <si>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</si>
  <si>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</si>
  <si>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</si>
  <si>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</si>
  <si>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</si>
  <si>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</si>
  <si>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</si>
  <si>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</si>
  <si>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</si>
  <si>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</si>
  <si>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</si>
  <si>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</si>
  <si>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</si>
  <si>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</si>
  <si>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</si>
  <si>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Davon: Sonstiges CCR</t>
  </si>
  <si>
    <t>Risikos einer Anpassung der Kreditbewertung – CVA-Risiko</t>
  </si>
  <si>
    <t>EU 10a</t>
  </si>
  <si>
    <t>EU 10b</t>
  </si>
  <si>
    <t>Davon: Basisansatz (F-BA und R-BA)</t>
  </si>
  <si>
    <t>EU 10c</t>
  </si>
  <si>
    <t>Davon: Vereinfachter Ansatz</t>
  </si>
  <si>
    <t>Entfällt</t>
  </si>
  <si>
    <t>Abwicklungsrisiko</t>
  </si>
  <si>
    <t>Verbriefungspositionen im Anlagebuch (nach Anwendung der Obergrenze)</t>
  </si>
  <si>
    <t>Davon: SEC-IRBA</t>
  </si>
  <si>
    <t>Davon: SEC-ERBA (einschl. IAA)</t>
  </si>
  <si>
    <t>Davon: SEC-SA</t>
  </si>
  <si>
    <t>EU 19a</t>
  </si>
  <si>
    <t>Davon: 1250 % / Abzug</t>
  </si>
  <si>
    <t>Positions-, Währungs- und Warenpositionsrisiken (Marktrisiko)</t>
  </si>
  <si>
    <t>Davon: Alternativer Standardansatz (A-SA)</t>
  </si>
  <si>
    <t>EU 21a</t>
  </si>
  <si>
    <t>Davon: Vereinfachter Standardansatz (S-SA)</t>
  </si>
  <si>
    <t>Davon: Alternativer auf einem internen Modell beruhender Ansatz (A-IMA)</t>
  </si>
  <si>
    <t>EU 22a</t>
  </si>
  <si>
    <t>Großkredite</t>
  </si>
  <si>
    <t>Reklassifizierungen zwischen Handels- und Anlagebüchern</t>
  </si>
  <si>
    <t>Operationelles Risiko</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</si>
  <si>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</si>
  <si>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</si>
  <si>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</si>
  <si>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</si>
  <si>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</si>
  <si>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</si>
  <si>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Insgesamt</t>
  </si>
  <si>
    <r>
      <t xml:space="preserve">Meldebogen </t>
    </r>
    <r>
      <rPr>
        <b/>
        <sz val="11"/>
        <color rgb="FF007858"/>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</si>
  <si>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</si>
  <si>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</si>
  <si>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</si>
  <si>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</si>
  <si>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</si>
  <si>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</si>
  <si>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</si>
  <si>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</si>
  <si>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4a</t>
  </si>
  <si>
    <t>Gesamtrisikoposition ohne Untergrenze</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</si>
  <si>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</si>
  <si>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</si>
  <si>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</si>
  <si>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</si>
  <si>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</si>
  <si>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</si>
  <si>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</si>
  <si>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</si>
  <si>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</si>
  <si>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</si>
  <si>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</si>
  <si>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</si>
  <si>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</si>
  <si>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</si>
  <si>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</si>
  <si>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</si>
  <si>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</si>
  <si>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</si>
  <si>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</si>
  <si>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</si>
  <si>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</si>
  <si>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</si>
  <si>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</si>
  <si>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</si>
  <si>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</si>
  <si>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</si>
  <si>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</si>
  <si>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</si>
  <si>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</si>
  <si>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</si>
  <si>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</si>
  <si>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</si>
  <si>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</si>
  <si>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</si>
  <si>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</si>
  <si>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</si>
  <si>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(in %)</t>
  </si>
  <si>
    <t>Zusätzliche Eigenmittelanforderungen für das Risiko einer übermäßigen Verschuldung (in % der Gesamtrisikopositionsmessgröße)</t>
  </si>
  <si>
    <t>EU 14a</t>
  </si>
  <si>
    <t>Zusätzliche Eigenmittelanforderungen für das 
Risiko einer übermäßigen Verschuldung (in %)</t>
  </si>
  <si>
    <t>EU 14b</t>
  </si>
  <si>
    <t>EU 14c</t>
  </si>
  <si>
    <t>SREP-Gesamtverschuldungsquote (%)</t>
  </si>
  <si>
    <t>Anforderung für den Puffer bei der Verschuldungsquote und die Gesamtverschuldungsquote (in % der Gesamtrisikopositionsmessgröße)</t>
  </si>
  <si>
    <t>EU 14d</t>
  </si>
  <si>
    <t>Anforderung an den Puffer der Verschuldungsquote (in %)</t>
  </si>
  <si>
    <t>EU 14e</t>
  </si>
  <si>
    <t>Gesamtverschuldungsquote (in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</si>
  <si>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</si>
  <si>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</si>
  <si>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</si>
  <si>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</si>
  <si>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</si>
  <si>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</si>
  <si>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</si>
  <si>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</si>
  <si>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</si>
  <si>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</si>
  <si>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</si>
  <si>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</si>
  <si>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theme="5"/>
        <rFont val="Arial Narrow"/>
        <family val="2"/>
      </rPr>
      <t>EU CMS1</t>
    </r>
    <r>
      <rPr>
        <b/>
        <sz val="11"/>
        <color rgb="FF000000"/>
        <rFont val="Arial Narrow"/>
        <family val="2"/>
      </rPr>
      <t xml:space="preserve"> – Vergleich der modellierten und standardisierten risikogewichteten Positionsbeträge auf Risikoebene</t>
    </r>
  </si>
  <si>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</si>
  <si>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</si>
  <si>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</si>
  <si>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</si>
  <si>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</si>
  <si>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</si>
  <si>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</si>
  <si>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</si>
  <si>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Kreditrisiko (ohne
Gegenparteiausfallrisiko)</t>
  </si>
  <si>
    <t>Gegenparteiausfallrisiko</t>
  </si>
  <si>
    <t>Anpassung der
Kreditbewertung</t>
  </si>
  <si>
    <t>Verbriefungspositionen im
Anlagebuch</t>
  </si>
  <si>
    <t>Marktrisiko</t>
  </si>
  <si>
    <t>Sonstige risikogewichtete
Positionsbeträge</t>
  </si>
  <si>
    <r>
      <t xml:space="preserve">Meldebogen </t>
    </r>
    <r>
      <rPr>
        <b/>
        <sz val="11"/>
        <color theme="5"/>
        <rFont val="Arial Narrow"/>
        <family val="2"/>
      </rPr>
      <t>EU CMS2</t>
    </r>
    <r>
      <rPr>
        <b/>
        <sz val="11"/>
        <color rgb="FF000000"/>
        <rFont val="Arial Narrow"/>
        <family val="2"/>
      </rPr>
      <t xml:space="preserve"> – Vergleich der modellierten und standardisierten risikogewichteten Positionsbeträge für das Kreditrisiko auf Ebene der Anlageklassen</t>
    </r>
  </si>
  <si>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</si>
  <si>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</si>
  <si>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</si>
  <si>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</si>
  <si>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</si>
  <si>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Regionale oder lokale Gebietskörperschaften</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</si>
  <si>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</si>
  <si>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</si>
  <si>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</si>
  <si>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</si>
  <si>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</si>
  <si>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</si>
  <si>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</si>
  <si>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</si>
  <si>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</si>
  <si>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</si>
  <si>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</si>
  <si>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</si>
  <si>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</si>
  <si>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</si>
  <si>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</si>
  <si>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</si>
  <si>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</si>
  <si>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</si>
  <si>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</si>
  <si>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</si>
  <si>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</si>
  <si>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</si>
  <si>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</si>
  <si>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</si>
  <si>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</si>
  <si>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</si>
  <si>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Davon: Mengengeschäft – Wohnimmobilienbesichert</t>
  </si>
  <si>
    <t>EU 7a</t>
  </si>
  <si>
    <t>Nach SA als durch Immobilien besicherte und ADC 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</si>
  <si>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</si>
  <si>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</si>
  <si>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</si>
  <si>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</si>
  <si>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</si>
  <si>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</si>
  <si>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</si>
  <si>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</si>
  <si>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r>
      <t xml:space="preserve">Meldebogen </t>
    </r>
    <r>
      <rPr>
        <b/>
        <sz val="11"/>
        <color rgb="FF007858"/>
        <rFont val="Arial Narrow"/>
        <family val="2"/>
      </rPr>
      <t>EU CC1</t>
    </r>
    <r>
      <rPr>
        <b/>
        <sz val="11"/>
        <color theme="1"/>
        <rFont val="Arial Narrow"/>
        <family val="2"/>
      </rPr>
      <t xml:space="preserve"> – Zusammensetzung der aufsichtsrechtlichen Eigenmittel</t>
    </r>
  </si>
  <si>
    <t xml:space="preserve"> a)</t>
  </si>
  <si>
    <t>b)</t>
  </si>
  <si>
    <t>Beträge</t>
  </si>
  <si>
    <t>Quelle nach Referenznummern/ 
-buchstaben der Bilanz im aufsichtsrechtlichen Konsolidierungskreis</t>
  </si>
  <si>
    <t xml:space="preserve">Hartes Kernkapital (CET1): Instrumente und Rücklagen                         </t>
  </si>
  <si>
    <t>Kapitalinstrumente und das mit ihnen verbundene Agio</t>
  </si>
  <si>
    <t>davon: gezeichnetes Kapital</t>
  </si>
  <si>
    <t>A</t>
  </si>
  <si>
    <t>davon: Kapitalrücklage</t>
  </si>
  <si>
    <t>B</t>
  </si>
  <si>
    <t>Einbehaltene Gewinne</t>
  </si>
  <si>
    <t>C</t>
  </si>
  <si>
    <t>Kumuliertes sonstiges Ergebnis (und sonstige Rücklagen)</t>
  </si>
  <si>
    <t>EU-3a</t>
  </si>
  <si>
    <t>Fonds für allgemeine Bankrisiken</t>
  </si>
  <si>
    <t>D</t>
  </si>
  <si>
    <t>Betrag der Posten im Sinne von Artikel 484 Absatz 3 CRR zuzüglich des damit verbundenen Agios, dessen Anrechnung auf das CET1 ausläuft</t>
  </si>
  <si>
    <t>Minderheitsbeteiligungen (zulässiger Betrag in konsolidiertem CET1)</t>
  </si>
  <si>
    <t>EU-5a</t>
  </si>
  <si>
    <t>Von unabhängiger Seite geprüfte Zwischengewinne, abzüglich aller vorhersehbaren Abgaben oder Dividenden</t>
  </si>
  <si>
    <t>E</t>
  </si>
  <si>
    <t>Hartes Kernkapital (CET1) vor regulatorischen Anpassungen</t>
  </si>
  <si>
    <t>Hartes Kernkapital (CET1): regulatorische Anpassungen</t>
  </si>
  <si>
    <t>Zusätzliche Bewertungsanpassungen (negativer Betrag)</t>
  </si>
  <si>
    <t>F</t>
  </si>
  <si>
    <t>Immaterielle Vermögenswerte (verringert um entsprechende Steuerschulden) (negativer Betrag)</t>
  </si>
  <si>
    <t>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</si>
  <si>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</si>
  <si>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</si>
  <si>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Rücklagen aus Gewinnen oder Verlusten aus zeitwertbilanzierten Geschäften zur Absicherung von Zahlungsströmen für nicht zeitwertbilanzierte Finanzinstrumente</t>
  </si>
  <si>
    <t>Negative Beträge aus der Berechnung der erwarteten Verlustbeträge</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</si>
  <si>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</si>
  <si>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</si>
  <si>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</si>
  <si>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</si>
  <si>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</si>
  <si>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</si>
  <si>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</si>
  <si>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</si>
  <si>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</si>
  <si>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</si>
  <si>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</si>
  <si>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</si>
  <si>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</si>
  <si>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</si>
  <si>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</si>
  <si>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</si>
  <si>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</si>
  <si>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</si>
  <si>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</si>
  <si>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</si>
  <si>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</si>
  <si>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</si>
  <si>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</si>
  <si>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</si>
  <si>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</si>
  <si>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</si>
  <si>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</si>
  <si>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</si>
  <si>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davon: gemäß anwendbaren Rechnungslegungsstandards als Eigenkapital eingestuft</t>
  </si>
  <si>
    <t>H1</t>
  </si>
  <si>
    <t>davon: gemäß anwendbaren Rechnungslegungsstandards als Passiva eingestuft</t>
  </si>
  <si>
    <t>H2</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</si>
  <si>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</si>
  <si>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</si>
  <si>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</si>
  <si>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</si>
  <si>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</si>
  <si>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Zum konsolidierten zusätzlichen Kernkapital zählende Instrumente des qualifizierten Kernkapitals (einschließlich nicht in Zeile 5 enthaltener Minderheitsbeteiligungen), die von Tochterunternehmen begeben worden sind und von Drittparteien gehalten werden</t>
  </si>
  <si>
    <t>davon: von Tochterunternehmen begebene Instrumente, deren Anrechnung ausläuft</t>
  </si>
  <si>
    <t>Zusätzliches Kernkapital (AT1) vor regulatorischen Anpassungen</t>
  </si>
  <si>
    <t>Zusätzliches Kernkapital (AT1): regulatorische Anpassungen</t>
  </si>
  <si>
    <t>Direkte, indirekte und synthetische Positionen eines Instituts in eigenen Instrumenten des zusätzlichen Kernkapitals (negativer Betrag)</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</si>
  <si>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</si>
  <si>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</si>
  <si>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Direkte, indirekte und synthetische Positionen des Instituts in Instrumenten des zusätzlichen Kernkapitals von Unternehmen der Finanzbranche, an denen das Institut eine wesentliche Beteiligung hält (abzüglich anrechenbarer Verkaufspositionen) (negativer Betrag)</t>
  </si>
  <si>
    <t>Betrag der von den Posten des Ergänzungskapitals in Abzug zu bringenden Posten, der die Posten des Ergänzungskapitals des Instituts überschreitet (negativer Betrag)</t>
  </si>
  <si>
    <t xml:space="preserve">42a </t>
  </si>
  <si>
    <t>Sonstige regulatorische Anpassungen des zusätzlichen Kernkapitals</t>
  </si>
  <si>
    <t>Regulatorische Anpassungen des zusätzlichen Kernkapitals (AT1) insgesamt</t>
  </si>
  <si>
    <t>Zusätzliches Kernkapital (AT1)</t>
  </si>
  <si>
    <t>Kernkapital (T1 = CET1 + AT1)</t>
  </si>
  <si>
    <t>Ergänzungskapital (T2): Instrumente</t>
  </si>
  <si>
    <t>I</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</si>
  <si>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</si>
  <si>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</si>
  <si>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</si>
  <si>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</si>
  <si>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</si>
  <si>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t>
  </si>
  <si>
    <t>Kreditrisikoanpassungen</t>
  </si>
  <si>
    <t>Ergänzungskapital (T2) vor regulatorischen Anpassungen</t>
  </si>
  <si>
    <t>Ergänzungskapital (T2): regulatorische Anpassungen</t>
  </si>
  <si>
    <t>Direkte, indirekte und synthetische Positionen eines Instituts in eigenen Instrumenten des Ergänzungskapitals und nachrangigen Darlehen 
(negativer Betrag)</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</si>
  <si>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</si>
  <si>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t>
  </si>
  <si>
    <t>54a</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</si>
  <si>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</si>
  <si>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</si>
  <si>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</si>
  <si>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</si>
  <si>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</si>
  <si>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Regulatorische Anpassungen des Ergänzungskapitals (T2) insgesamt</t>
  </si>
  <si>
    <t>Ergänzungskapital (T2)</t>
  </si>
  <si>
    <t>Gesamtkapital (TC = T1 + T2)</t>
  </si>
  <si>
    <t>Kapitalquoten und -anforderungen einschließlich Puffer</t>
  </si>
  <si>
    <t>Harte Kernkapitalquote</t>
  </si>
  <si>
    <t>Kernkapitalquote</t>
  </si>
  <si>
    <t>Gesamtkapitalquote</t>
  </si>
  <si>
    <t>Anforderungen an die harte Kernkapitalquote des Instituts insgesamt</t>
  </si>
  <si>
    <t>davon: Anforderungen im Hinblick auf den Kapitalerhaltungspuffer</t>
  </si>
  <si>
    <t>davon: Anforderungen im Hinblick auf den antizyklischen Kapitalpuffer</t>
  </si>
  <si>
    <t>davon: Anforderungen im Hinblick auf den Systemrisikopuffer</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</si>
  <si>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</si>
  <si>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</si>
  <si>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</si>
  <si>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</si>
  <si>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</si>
  <si>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</si>
  <si>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t>
  </si>
  <si>
    <t>Direkte und indirekte Positionen in Eigenmittelinstrumenten oder Instrumenten berücksichtigungsfähiger Verbindlichkeiten von Unternehmen der Finanzbranche, an denen das Institut keine wesentliche Beteiligung hält (weniger als 10 % und abzüglich anrechenbarer Verkaufspositionen)</t>
  </si>
  <si>
    <t>Direkte und indirekte Positionen des Instituts in Instrumenten des harten Kernkapitals von Unternehmen der Finanzbranche, an denen das Institut eine wesentliche Beteiligung hält (unter dem Schwellenwert von 17,65 % und abzüglich anrechenbarer Verkaufspositionen)</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</si>
  <si>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</si>
  <si>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t>
  </si>
  <si>
    <t>Auf das Ergänzungskapital anrechenbare Kreditrisikoanpassungen in Bezug auf Forderungen, für die der Standardansatz gilt (vor Anwendung der Obergrenze)</t>
  </si>
  <si>
    <t>Obergrenze für die Anrechnung von Kreditrisikoanpassungen auf das Ergänzungskapital im Rahmen des Standardansatzes</t>
  </si>
  <si>
    <t>Auf das Ergänzungskapital anrechenbare Kreditrisikoanpassungen in Bezug auf Forderungen, für die der auf internen Beurteilungen basierende Ansatz gilt (vor Anwendung der Obergrenze)</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</si>
  <si>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</si>
  <si>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</si>
  <si>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Derzeitige Obergrenze für Instrumente des harten Kernkapitals, für die Auslaufregelungen gelten</t>
  </si>
  <si>
    <t>Wegen Obergrenze aus dem harten Kernkapital ausgeschlossener Betrag (Betrag über Obergrenze nach Tilgungen und Fälligkeiten)</t>
  </si>
  <si>
    <t>Derzeitige Obergrenze für Instrumente des zusätzlichen Kernkapitals, für die Auslaufregelungen gelten</t>
  </si>
  <si>
    <t>Wegen Obergrenze aus dem zusätzlichen Kernkapital ausgeschlossener Betrag (Betrag über Obergrenze nach Tilgungen und Fälligkeiten)</t>
  </si>
  <si>
    <t>Derzeitige Obergrenze für Instrumente des Ergänzungskapitals, für die Auslaufregelungen gelten</t>
  </si>
  <si>
    <t>Wegen Obergrenze aus dem Ergänzungskapital ausgeschlossener Betrag (Betrag über Obergrenze nach Tilgungen und Fälligkeiten)</t>
  </si>
  <si>
    <r>
      <t xml:space="preserve">Meldebogen </t>
    </r>
    <r>
      <rPr>
        <b/>
        <sz val="11"/>
        <color rgb="FF007858"/>
        <rFont val="Arial Narrow"/>
        <family val="2"/>
      </rPr>
      <t>EU CC2</t>
    </r>
    <r>
      <rPr>
        <b/>
        <sz val="11"/>
        <color rgb="FF000000"/>
        <rFont val="Arial Narrow"/>
        <family val="2"/>
      </rPr>
      <t xml:space="preserve"> – Abstimmung der aufsichtsrechtlichen Eigenmittel mit der in den geprüften Abschlüssen enthaltenen Bilanz</t>
    </r>
  </si>
  <si>
    <t>a) / b)</t>
  </si>
  <si>
    <t>c)</t>
  </si>
  <si>
    <t>Bilanz in veröffentlichtem Abschluss und im aufsichtlichen Konsolidierungskreis</t>
  </si>
  <si>
    <t>Verweis</t>
  </si>
  <si>
    <t>Zum Ende des Zeitraums</t>
  </si>
  <si>
    <r>
      <t>Aktiva</t>
    </r>
    <r>
      <rPr>
        <sz val="11"/>
        <color rgb="FF000000"/>
        <rFont val="Arial Narrow"/>
        <family val="2"/>
      </rPr>
      <t xml:space="preserve"> – </t>
    </r>
    <r>
      <rPr>
        <i/>
        <sz val="11"/>
        <color rgb="FF000000"/>
        <rFont val="Arial Narrow"/>
        <family val="2"/>
      </rPr>
      <t>Aufschlüsselung nach Aktiva-Klassen gemäß der im veröffentlichten Jahresabschluss enthaltenen Bilanz</t>
    </r>
  </si>
  <si>
    <t>Handelsbestand</t>
  </si>
  <si>
    <t>Immaterielle Vermögenswerte</t>
  </si>
  <si>
    <t>Gesamtaktiva</t>
  </si>
  <si>
    <r>
      <t>Passiva</t>
    </r>
    <r>
      <rPr>
        <i/>
        <sz val="11"/>
        <color rgb="FF000000"/>
        <rFont val="Arial Narrow"/>
        <family val="2"/>
      </rPr>
      <t xml:space="preserve"> – Aufschlüsselung nach Passiva-Klassen gemäß der im veröffentlichten Jahresabschluss enthaltenen Bilanz</t>
    </r>
  </si>
  <si>
    <t>Nachrangige Verbindlichkeiten</t>
  </si>
  <si>
    <t>H2, I</t>
  </si>
  <si>
    <t>Gesamtpassiva</t>
  </si>
  <si>
    <t>Aktienkapital</t>
  </si>
  <si>
    <t>Gezeichnetes Kapital</t>
  </si>
  <si>
    <t>Kapitalrücklage</t>
  </si>
  <si>
    <t>B, H1</t>
  </si>
  <si>
    <t>Gewinnrückagen</t>
  </si>
  <si>
    <t>Bilanzgewinn</t>
  </si>
  <si>
    <t>Gesamtaktienkapital</t>
  </si>
  <si>
    <r>
      <t xml:space="preserve">Meldebogen </t>
    </r>
    <r>
      <rPr>
        <b/>
        <sz val="11"/>
        <color rgb="FF007858"/>
        <rFont val="Arial Narrow"/>
        <family val="2"/>
      </rPr>
      <t>EU CCyB1</t>
    </r>
    <r>
      <rPr>
        <b/>
        <sz val="11"/>
        <rFont val="Arial Narrow"/>
        <family val="2"/>
      </rPr>
      <t xml:space="preserve"> – Geografische Verteilung der für die Berechnung des antizyklischen Kapitalpuffers wesentlichen Kreditrisikopositionen</t>
    </r>
  </si>
  <si>
    <t>a)</t>
  </si>
  <si>
    <t>d)</t>
  </si>
  <si>
    <t>e)</t>
  </si>
  <si>
    <t>f)</t>
  </si>
  <si>
    <t>g)</t>
  </si>
  <si>
    <t>h)</t>
  </si>
  <si>
    <t>i)</t>
  </si>
  <si>
    <t>j)</t>
  </si>
  <si>
    <t>k)</t>
  </si>
  <si>
    <t>l)</t>
  </si>
  <si>
    <t>m)</t>
  </si>
  <si>
    <t>Allgemeine Kreditrisikopositionen</t>
  </si>
  <si>
    <t>Wesentliche Kreditrisikopositionen – Marktrisiko</t>
  </si>
  <si>
    <t>Verbriefungs-risikopositionen – Risikopositionswert im Anlagebuch</t>
  </si>
  <si>
    <t>Wert der
Risikoposition
insgesamt</t>
  </si>
  <si>
    <t>Eigenmittelanforderungen</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</si>
  <si>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</si>
  <si>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</si>
  <si>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</si>
  <si>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</si>
  <si>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</si>
  <si>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</si>
  <si>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</si>
  <si>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Wesentliche Kreditrisiko-positionen – Marktrisiko</t>
  </si>
  <si>
    <t>Wesentliche Kreditrisikopositionen – Verbriefungspositionen im Anlagebuch</t>
  </si>
  <si>
    <t>010</t>
  </si>
  <si>
    <r>
      <t>Aufschlüsselung 
nach Ländern</t>
    </r>
    <r>
      <rPr>
        <b/>
        <vertAlign val="superscript"/>
        <sz val="11"/>
        <color rgb="FF007858"/>
        <rFont val="Arial Narrow"/>
        <family val="2"/>
      </rPr>
      <t>1</t>
    </r>
  </si>
  <si>
    <t>Ägypten</t>
  </si>
  <si>
    <t>Algerien</t>
  </si>
  <si>
    <t>Andorra</t>
  </si>
  <si>
    <t>Antigua und Barbuda</t>
  </si>
  <si>
    <t>Argentinien</t>
  </si>
  <si>
    <t>Australien</t>
  </si>
  <si>
    <t>Belgien</t>
  </si>
  <si>
    <t>Bermuda</t>
  </si>
  <si>
    <t>Bolivien</t>
  </si>
  <si>
    <t>Bosnien und Herzegowina</t>
  </si>
  <si>
    <t>Brasilien</t>
  </si>
  <si>
    <t>Brunei Darussalam</t>
  </si>
  <si>
    <t>Bulgarien</t>
  </si>
  <si>
    <t>Chile</t>
  </si>
  <si>
    <t>China</t>
  </si>
  <si>
    <t>Costa Rica</t>
  </si>
  <si>
    <t>Dänemark</t>
  </si>
  <si>
    <t>Deutschland</t>
  </si>
  <si>
    <t>Dominikanische Republik</t>
  </si>
  <si>
    <t>Estland</t>
  </si>
  <si>
    <t>Fidschi</t>
  </si>
  <si>
    <t>Finnland</t>
  </si>
  <si>
    <t>Frankreich</t>
  </si>
  <si>
    <t>Griechenland</t>
  </si>
  <si>
    <t>Großbritannien</t>
  </si>
  <si>
    <t>Guatemala</t>
  </si>
  <si>
    <t>Hongkong</t>
  </si>
  <si>
    <t>Indien</t>
  </si>
  <si>
    <t>Insel Man</t>
  </si>
  <si>
    <t>Irland</t>
  </si>
  <si>
    <t>Island</t>
  </si>
  <si>
    <t>Israel</t>
  </si>
  <si>
    <t>Italien</t>
  </si>
  <si>
    <t>Japan</t>
  </si>
  <si>
    <t>Jersey</t>
  </si>
  <si>
    <t>Jordanien</t>
  </si>
  <si>
    <t>Kaiman-Inseln</t>
  </si>
  <si>
    <t>Kanada</t>
  </si>
  <si>
    <t>Kasachstan</t>
  </si>
  <si>
    <t>Kroatien</t>
  </si>
  <si>
    <t>Lettland</t>
  </si>
  <si>
    <t>Liberia</t>
  </si>
  <si>
    <t>Liechtenstein</t>
  </si>
  <si>
    <t>Litauen</t>
  </si>
  <si>
    <t>Luxemburg</t>
  </si>
  <si>
    <t>Malaysia</t>
  </si>
  <si>
    <t>Malta</t>
  </si>
  <si>
    <t>Marokko</t>
  </si>
  <si>
    <t>Mauritius</t>
  </si>
  <si>
    <t>Mexiko</t>
  </si>
  <si>
    <t>Mongolei</t>
  </si>
  <si>
    <t>Namibia</t>
  </si>
  <si>
    <t>Neuseeland</t>
  </si>
  <si>
    <t>Niederlande</t>
  </si>
  <si>
    <t>Nigeria</t>
  </si>
  <si>
    <t>Norwegen</t>
  </si>
  <si>
    <t>Oman</t>
  </si>
  <si>
    <t xml:space="preserve">Österreich </t>
  </si>
  <si>
    <t>Panama</t>
  </si>
  <si>
    <t>Paraguay</t>
  </si>
  <si>
    <t>Peru</t>
  </si>
  <si>
    <t>Philippinen</t>
  </si>
  <si>
    <t>Polen</t>
  </si>
  <si>
    <t>Portugal</t>
  </si>
  <si>
    <t>Puerto Rico</t>
  </si>
  <si>
    <t>Republik Korea</t>
  </si>
  <si>
    <t>Rumänien</t>
  </si>
  <si>
    <t>Russland</t>
  </si>
  <si>
    <t>Saudi-Arabien</t>
  </si>
  <si>
    <t>Schweden</t>
  </si>
  <si>
    <t>Schweiz</t>
  </si>
  <si>
    <t>Serbien</t>
  </si>
  <si>
    <t>Singapur</t>
  </si>
  <si>
    <t>Slowakei</t>
  </si>
  <si>
    <t>Slowenien</t>
  </si>
  <si>
    <t>Spanien</t>
  </si>
  <si>
    <t>Südafrika</t>
  </si>
  <si>
    <t>Taiwan</t>
  </si>
  <si>
    <t>Thailand</t>
  </si>
  <si>
    <t>Tschechische Republik</t>
  </si>
  <si>
    <t>Tunesien</t>
  </si>
  <si>
    <t>Türkei</t>
  </si>
  <si>
    <t>Ukraine</t>
  </si>
  <si>
    <t>Ungarn</t>
  </si>
  <si>
    <t>Uruguay</t>
  </si>
  <si>
    <t>Usbekistan</t>
  </si>
  <si>
    <t>Vereinigte Arabische Emirate</t>
  </si>
  <si>
    <t>Vietnam</t>
  </si>
  <si>
    <t>Zypern</t>
  </si>
  <si>
    <t>020</t>
  </si>
  <si>
    <r>
      <rPr>
        <vertAlign val="superscript"/>
        <sz val="11"/>
        <color rgb="FF007858"/>
        <rFont val="Arial Narrow"/>
        <family val="2"/>
      </rPr>
      <t xml:space="preserve">1 </t>
    </r>
    <r>
      <rPr>
        <sz val="11"/>
        <color rgb="FF000000"/>
        <rFont val="Arial Narrow"/>
        <family val="2"/>
      </rPr>
      <t>Zuordnung gemäß der delegierten Verordnung (EU) Nr. 1152/2014</t>
    </r>
  </si>
  <si>
    <r>
      <t xml:space="preserve">Meldebogen </t>
    </r>
    <r>
      <rPr>
        <b/>
        <sz val="11"/>
        <color rgb="FF007858"/>
        <rFont val="Arial Narrow"/>
        <family val="2"/>
      </rPr>
      <t>EU CCyB2</t>
    </r>
    <r>
      <rPr>
        <b/>
        <sz val="11"/>
        <color theme="1"/>
        <rFont val="Arial Narrow"/>
        <family val="2"/>
      </rPr>
      <t xml:space="preserve"> – Höhe des institutsspezifischen antizyklischen Kapitalpuffers</t>
    </r>
  </si>
  <si>
    <t>Quote des institutsspezifischen antizyklischen Kapitalpuffers</t>
  </si>
  <si>
    <t>Anforderung an den institutsspezifischen antizyklischen Kapitalpuffer</t>
  </si>
  <si>
    <r>
      <t xml:space="preserve">Meldebogen </t>
    </r>
    <r>
      <rPr>
        <b/>
        <sz val="11"/>
        <color rgb="FF007858"/>
        <rFont val="Arial Narrow"/>
        <family val="2"/>
      </rPr>
      <t>EU LR1</t>
    </r>
    <r>
      <rPr>
        <b/>
        <sz val="11"/>
        <color rgb="FF000000"/>
        <rFont val="Arial Narrow"/>
        <family val="2"/>
      </rPr>
      <t xml:space="preserve"> – LRSum – Summarische Abstimmung zwischen bilanzierten Aktiva und Risikopositionen für die Verschuldungsquote</t>
    </r>
  </si>
  <si>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</si>
  <si>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</si>
  <si>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</si>
  <si>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</si>
  <si>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</si>
  <si>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</si>
  <si>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</si>
  <si>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</si>
  <si>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</si>
  <si>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</si>
  <si>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</si>
  <si>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</si>
  <si>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</si>
  <si>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</si>
  <si>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</si>
  <si>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</si>
  <si>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Anpassungen</t>
  </si>
  <si>
    <r>
      <t xml:space="preserve">Meldebogen </t>
    </r>
    <r>
      <rPr>
        <b/>
        <sz val="11"/>
        <color rgb="FF007858"/>
        <rFont val="Arial Narrow"/>
        <family val="2"/>
      </rPr>
      <t>EU LR2</t>
    </r>
    <r>
      <rPr>
        <b/>
        <sz val="11"/>
        <color rgb="FF000000"/>
        <rFont val="Arial Narrow"/>
        <family val="2"/>
      </rPr>
      <t xml:space="preserve"> – LRCom – Einheitliche Offenlegung der Verschuldungsquote</t>
    </r>
  </si>
  <si>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</si>
  <si>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</si>
  <si>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</si>
  <si>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</si>
  <si>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</si>
  <si>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</si>
  <si>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</si>
  <si>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</si>
  <si>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</si>
  <si>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</si>
  <si>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</si>
  <si>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</si>
  <si>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</si>
  <si>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Aufschläge für den potenziellen künftigen Risikopositionswert im Zusammenhang mit SA-CCR-Derivatgeschäften</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</si>
  <si>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</si>
  <si>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</si>
  <si>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</si>
  <si>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</si>
  <si>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</si>
  <si>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</si>
  <si>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</si>
  <si>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</si>
  <si>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</si>
  <si>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</si>
  <si>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</si>
  <si>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</si>
  <si>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</si>
  <si>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</si>
  <si>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</si>
  <si>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</si>
  <si>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</si>
  <si>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</si>
  <si>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</si>
  <si>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</si>
  <si>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</si>
  <si>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</si>
  <si>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Sonstige außerbilanzielle Risikopositionen</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</si>
  <si>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</si>
  <si>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</si>
  <si>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</si>
  <si>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</si>
  <si>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</si>
  <si>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</si>
  <si>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</si>
  <si>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</si>
  <si>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</si>
  <si>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</si>
  <si>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</si>
  <si>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</si>
  <si>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</si>
  <si>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</si>
  <si>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</si>
  <si>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</si>
  <si>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(Ausgeschlossene garantierte Teile von Risikopositionen aus Exportkrediten)</t>
  </si>
  <si>
    <t>EU-22g</t>
  </si>
  <si>
    <t>(Ausgeschlossene überschüssige Sicherheiten, die bei Triparty Agents hinterlegt wurden)</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</si>
  <si>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</si>
  <si>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</si>
  <si>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</si>
  <si>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</si>
  <si>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</si>
  <si>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(Verringerung des Risikopositionswerts von Vorfinanzierungs- oder Zwischenkrediten)</t>
  </si>
  <si>
    <t>EU-22k</t>
  </si>
  <si>
    <t>(Ausgeschlossene Risikopositionen gegenüber Anteilseignern gemäß Artikel 429a Absatz 1 Buchstabe da CRR)</t>
  </si>
  <si>
    <t>EU-22l</t>
  </si>
  <si>
    <t>(Gemäß Artikel 429a Absatz 1 Buchstabe q CRR abgezogene Risikopositionen)</t>
  </si>
  <si>
    <t>EU-22m</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</si>
  <si>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</si>
  <si>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</si>
  <si>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</si>
  <si>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</si>
  <si>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</si>
  <si>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</si>
  <si>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</si>
  <si>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</si>
  <si>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</si>
  <si>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</si>
  <si>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</si>
  <si>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</si>
  <si>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EU-27a</t>
  </si>
  <si>
    <t>Gesamtanforderungen an die Verschuldungsquote (in %)</t>
  </si>
  <si>
    <t>Gewählte Übergangsregelung und maßgebliche Risikopositionen</t>
  </si>
  <si>
    <t>EU-27b</t>
  </si>
  <si>
    <t>Gewählte Übergangsregelung für die Definition der Kapitalmessgröße</t>
  </si>
  <si>
    <t>Vollständig eingeführt</t>
  </si>
  <si>
    <t>Offenlegung von Mittelwerten</t>
  </si>
  <si>
    <t>Mittelwert der Tageswerte der Brutto-Aktiva aus SFTs nach Bereinigung um als Verkauf verbuchte Geschäfte und Aufrechnung der Beträge damit verbundener Barverbindlichkeiten und -forderungen</t>
  </si>
  <si>
    <t>*</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</si>
  <si>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</si>
  <si>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 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</si>
  <si>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</si>
  <si>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</si>
  <si>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</si>
  <si>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</si>
  <si>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</si>
  <si>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 Für die Offenlegung zum Halbjahr nicht relevant</t>
  </si>
  <si>
    <r>
      <t xml:space="preserve">Meldebogen </t>
    </r>
    <r>
      <rPr>
        <b/>
        <sz val="11"/>
        <color rgb="FF007858"/>
        <rFont val="Arial Narrow"/>
        <family val="2"/>
      </rPr>
      <t xml:space="preserve">EU LR3 </t>
    </r>
    <r>
      <rPr>
        <b/>
        <sz val="11"/>
        <color rgb="FF000000"/>
        <rFont val="Arial Narrow"/>
        <family val="2"/>
      </rPr>
      <t>– LRSpl – Aufgliederung der bilanzwirksamen Risikopositionen
(ohne Derivate, SFTs und ausgenommene Risikopositionen)</t>
    </r>
  </si>
  <si>
    <t>EU-1</t>
  </si>
  <si>
    <t>Gesamtsumme der bilanzwirksamen Risikopositionen 
(ohne Derivate, SFTs und ausgenommene Risikopositionen), davon:</t>
  </si>
  <si>
    <t>EU-2</t>
  </si>
  <si>
    <t>Risikopositionen im Handelsbuch</t>
  </si>
  <si>
    <t>EU-3</t>
  </si>
  <si>
    <t>Risikopositionen im Anlagebuch, davon:</t>
  </si>
  <si>
    <t>EU-4</t>
  </si>
  <si>
    <t>Risikopositionen in Form gedeckter Schuldverschreibungen</t>
  </si>
  <si>
    <t>EU-5</t>
  </si>
  <si>
    <t>Risikopositionen, die wie Risikopositionen gegenüber Staaten behandelt werden</t>
  </si>
  <si>
    <t>EU-6</t>
  </si>
  <si>
    <t>Risikopositionen gegenüber regionalen Gebietskörperschaften, multilateralen Entwicklungsbanken, internationalen Organisationen und öffentlichen Stellen, die nicht wie Staaten behandelt werden</t>
  </si>
  <si>
    <t>EU-7</t>
  </si>
  <si>
    <t>Risikopositionen gegenüber Instituten</t>
  </si>
  <si>
    <t>EU-8</t>
  </si>
  <si>
    <t>Durch Grundpfandrechte an Immobilien besicherte Risikopositionen</t>
  </si>
  <si>
    <t>EU-9</t>
  </si>
  <si>
    <t>Risikopositionen aus dem Mengengeschäft</t>
  </si>
  <si>
    <t>EU-10</t>
  </si>
  <si>
    <t>Risikopositionen gegenüber Unternehmen</t>
  </si>
  <si>
    <t>EU-11</t>
  </si>
  <si>
    <t>Ausgefallene Risikopositionen</t>
  </si>
  <si>
    <t>EU-12</t>
  </si>
  <si>
    <t>Sonstige Risikopositionen (z. B. Beteiligungen, Verbriefungen und sonstige Aktiva, 
die keine Kreditverpflichtungen sind)</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</si>
  <si>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</si>
  <si>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</si>
  <si>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Ungewichteter Gesamtwert (Durchschnitt)</t>
  </si>
  <si>
    <t>Gewichteter Gesamtwert (Durchschnitt)</t>
  </si>
  <si>
    <t>Quartal endet am</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</si>
  <si>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</si>
  <si>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</si>
  <si>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</si>
  <si>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</si>
  <si>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</si>
  <si>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</si>
  <si>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</si>
  <si>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</si>
  <si>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</si>
  <si>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</si>
  <si>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</si>
  <si>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</si>
  <si>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</si>
  <si>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</si>
  <si>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</si>
  <si>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</si>
  <si>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</si>
  <si>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</si>
  <si>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</si>
  <si>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</si>
  <si>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</si>
  <si>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</si>
  <si>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</si>
  <si>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</si>
  <si>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</si>
  <si>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</si>
  <si>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</si>
  <si>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</si>
  <si>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</si>
  <si>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</si>
  <si>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</si>
  <si>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</si>
  <si>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</si>
  <si>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</si>
  <si>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</si>
  <si>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</si>
  <si>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LIQ2</t>
    </r>
    <r>
      <rPr>
        <b/>
        <sz val="11"/>
        <color theme="1"/>
        <rFont val="Arial Narrow"/>
        <family val="2"/>
      </rPr>
      <t>: Strukturelle Liquiditätsquote</t>
    </r>
  </si>
  <si>
    <t>für jedes Quartal des maßgeblichen Offenlegungszeitraums</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</si>
  <si>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</si>
  <si>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</si>
  <si>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</si>
  <si>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</si>
  <si>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</si>
  <si>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</si>
  <si>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</si>
  <si>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</si>
  <si>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</si>
  <si>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</si>
  <si>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</si>
  <si>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</si>
  <si>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</si>
  <si>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</si>
  <si>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</si>
  <si>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Sonstige Verbindlichkeiten:</t>
  </si>
  <si>
    <t>NSFR für Derivatverbindlichkeiten</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</si>
  <si>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</si>
  <si>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</si>
  <si>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</si>
  <si>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</si>
  <si>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</si>
  <si>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</si>
  <si>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</si>
  <si>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</si>
  <si>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</si>
  <si>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</si>
  <si>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</si>
  <si>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Vertragsgemäß bediente Hypothekendarlehen auf Wohnimmobilien, davon:</t>
  </si>
  <si>
    <t>Sonstige Darlehen und Wertpapiere, die nicht ausgefallen sind und nicht als HQLA infrage kommen, einschließlich börsengehandelter Aktien und bilanzwirksamer Posten für die Handelsfinanzierung</t>
  </si>
  <si>
    <t>Interdependente Aktiva</t>
  </si>
  <si>
    <t>Sonstige Aktiva</t>
  </si>
  <si>
    <t>Physisch gehandelte Waren</t>
  </si>
  <si>
    <t>Als Einschuss für Derivatekontrakte geleistete Aktiva und Beiträge zu Ausfallfonds von CCPs</t>
  </si>
  <si>
    <t>NSFR für Derivateaktiva</t>
  </si>
  <si>
    <t>NSFR für Derivatverbindlichkeiten vor Abzug geleisteter Nachschüsse</t>
  </si>
  <si>
    <t>Alle sonstigen Aktiva, die nicht in den vorstehenden Kategorien enthalten sind</t>
  </si>
  <si>
    <t>Außerbilanzielle Posten</t>
  </si>
  <si>
    <t>RSF insgesamt</t>
  </si>
  <si>
    <t>Strukturelle Liquiditätsquote (%)</t>
  </si>
  <si>
    <r>
      <rPr>
        <b/>
        <sz val="11"/>
        <color rgb="FF000000"/>
        <rFont val="Arial Narrow"/>
        <family val="2"/>
      </rPr>
      <t xml:space="preserve">Meldebogen </t>
    </r>
    <r>
      <rPr>
        <b/>
        <sz val="11"/>
        <color rgb="FF007858"/>
        <rFont val="Arial Narrow"/>
        <family val="2"/>
      </rPr>
      <t>EU CR1</t>
    </r>
    <r>
      <rPr>
        <b/>
        <sz val="11"/>
        <color rgb="FF000000"/>
        <rFont val="Arial Narrow"/>
        <family val="2"/>
      </rPr>
      <t>: Vertragsgemäß bediente und notleidende Risikopositionen und damit verbundene Rückstellungen</t>
    </r>
  </si>
  <si>
    <t>f</t>
  </si>
  <si>
    <t>g</t>
  </si>
  <si>
    <t>h</t>
  </si>
  <si>
    <t>i</t>
  </si>
  <si>
    <t>j</t>
  </si>
  <si>
    <t>k</t>
  </si>
  <si>
    <t>l</t>
  </si>
  <si>
    <t>m</t>
  </si>
  <si>
    <t>n</t>
  </si>
  <si>
    <t>o</t>
  </si>
  <si>
    <t>Bruttobuchwert / Nominalbetrag</t>
  </si>
  <si>
    <t>Kumulierte Wertminderung, kumulierte negative Änderungen 
beim beizulegenden Zeitwert 
aufgrund von Ausfallrisiken und Rückstellungen</t>
  </si>
  <si>
    <t>Kumulierte teilweise Abschreibung</t>
  </si>
  <si>
    <t>Empfangene Sicherheiten und Finanzgarantien</t>
  </si>
  <si>
    <t>Vertragsgemäß bediente Risikopositionen</t>
  </si>
  <si>
    <t>Notleidende Risikopositionen</t>
  </si>
  <si>
    <t>Vertragsgemäß bediente Risikopositionen - kumulierte Wertminderung und Rückstellungen</t>
  </si>
  <si>
    <t>Notleidende Risikopositionen – kumulierte Wertminderung, kumulierte negative Änderungen beim beizulegenden Zeitwert aufgrund von Ausfallrisiken und Rückstellungen</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</si>
  <si>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</si>
  <si>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</si>
  <si>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</si>
  <si>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</si>
  <si>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</si>
  <si>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</si>
  <si>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</si>
  <si>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</si>
  <si>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</si>
  <si>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030</t>
  </si>
  <si>
    <t>Sektor Staat</t>
  </si>
  <si>
    <t>040</t>
  </si>
  <si>
    <t>Kreditinstitute</t>
  </si>
  <si>
    <t>050</t>
  </si>
  <si>
    <t>Sonstige finanzielle Kapitalgesellschaften</t>
  </si>
  <si>
    <t>060</t>
  </si>
  <si>
    <t>Nichtfinanzielle Kapitalgesellschaften</t>
  </si>
  <si>
    <t>070</t>
  </si>
  <si>
    <t>Davon: KMU</t>
  </si>
  <si>
    <t>080</t>
  </si>
  <si>
    <t>Haushalte</t>
  </si>
  <si>
    <t>090</t>
  </si>
  <si>
    <t>Schuldverschreibungen</t>
  </si>
  <si>
    <t>100</t>
  </si>
  <si>
    <t>110</t>
  </si>
  <si>
    <t>120</t>
  </si>
  <si>
    <t>130</t>
  </si>
  <si>
    <t>140</t>
  </si>
  <si>
    <t>150</t>
  </si>
  <si>
    <t>160</t>
  </si>
  <si>
    <t>170</t>
  </si>
  <si>
    <t>180</t>
  </si>
  <si>
    <t>190</t>
  </si>
  <si>
    <t>200</t>
  </si>
  <si>
    <t>210</t>
  </si>
  <si>
    <t>220</t>
  </si>
  <si>
    <r>
      <t xml:space="preserve">Die Spalten </t>
    </r>
    <r>
      <rPr>
        <i/>
        <sz val="11"/>
        <color rgb="FF007858"/>
        <rFont val="Arial Narrow"/>
        <family val="2"/>
      </rPr>
      <t>b</t>
    </r>
    <r>
      <rPr>
        <i/>
        <sz val="11"/>
        <rFont val="Arial Narrow"/>
        <family val="2"/>
      </rPr>
      <t>,</t>
    </r>
    <r>
      <rPr>
        <i/>
        <sz val="11"/>
        <color rgb="FF007858"/>
        <rFont val="Arial Narrow"/>
        <family val="2"/>
      </rPr>
      <t xml:space="preserve"> c</t>
    </r>
    <r>
      <rPr>
        <i/>
        <sz val="11"/>
        <rFont val="Arial Narrow"/>
        <family val="2"/>
      </rPr>
      <t>,</t>
    </r>
    <r>
      <rPr>
        <i/>
        <sz val="11"/>
        <color rgb="FF007858"/>
        <rFont val="Arial Narrow"/>
        <family val="2"/>
      </rPr>
      <t xml:space="preserve"> e</t>
    </r>
    <r>
      <rPr>
        <i/>
        <sz val="11"/>
        <rFont val="Arial Narrow"/>
        <family val="2"/>
      </rPr>
      <t>,</t>
    </r>
    <r>
      <rPr>
        <i/>
        <sz val="11"/>
        <color rgb="FF007858"/>
        <rFont val="Arial Narrow"/>
        <family val="2"/>
      </rPr>
      <t xml:space="preserve"> f</t>
    </r>
    <r>
      <rPr>
        <i/>
        <sz val="11"/>
        <rFont val="Arial Narrow"/>
        <family val="2"/>
      </rPr>
      <t>,</t>
    </r>
    <r>
      <rPr>
        <i/>
        <sz val="11"/>
        <color rgb="FF007858"/>
        <rFont val="Arial Narrow"/>
        <family val="2"/>
      </rPr>
      <t xml:space="preserve"> h</t>
    </r>
    <r>
      <rPr>
        <i/>
        <sz val="11"/>
        <rFont val="Arial Narrow"/>
        <family val="2"/>
      </rPr>
      <t>,</t>
    </r>
    <r>
      <rPr>
        <i/>
        <sz val="11"/>
        <color rgb="FF007858"/>
        <rFont val="Arial Narrow"/>
        <family val="2"/>
      </rPr>
      <t xml:space="preserve"> i</t>
    </r>
    <r>
      <rPr>
        <i/>
        <sz val="11"/>
        <rFont val="Arial Narrow"/>
        <family val="2"/>
      </rPr>
      <t>,</t>
    </r>
    <r>
      <rPr>
        <i/>
        <sz val="11"/>
        <color rgb="FF007858"/>
        <rFont val="Arial Narrow"/>
        <family val="2"/>
      </rPr>
      <t xml:space="preserve"> k </t>
    </r>
    <r>
      <rPr>
        <i/>
        <sz val="11"/>
        <rFont val="Arial Narrow"/>
        <family val="2"/>
      </rPr>
      <t>und</t>
    </r>
    <r>
      <rPr>
        <i/>
        <sz val="11"/>
        <color rgb="FF007858"/>
        <rFont val="Arial Narrow"/>
        <family val="2"/>
      </rPr>
      <t xml:space="preserve"> l</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</si>
  <si>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CR1-A</t>
    </r>
    <r>
      <rPr>
        <b/>
        <sz val="11"/>
        <color rgb="FF000000"/>
        <rFont val="Arial Narrow"/>
        <family val="2"/>
      </rPr>
      <t>: Restlaufzeit von Risikopositionen</t>
    </r>
  </si>
  <si>
    <t>Netto-Risikopositionswert</t>
  </si>
  <si>
    <t>Jederzeit kündbar</t>
  </si>
  <si>
    <t>&lt;= 1 Jahr</t>
  </si>
  <si>
    <t>&gt; 1 Jahr 
&lt;= 5 Jahre</t>
  </si>
  <si>
    <t>&gt; 5 Jahre</t>
  </si>
  <si>
    <t>Keine angegebene Restlaufzeit</t>
  </si>
  <si>
    <r>
      <rPr>
        <b/>
        <sz val="11"/>
        <color rgb="FF000000"/>
        <rFont val="Arial Narrow"/>
        <family val="2"/>
      </rPr>
      <t xml:space="preserve">Meldebogen </t>
    </r>
    <r>
      <rPr>
        <b/>
        <sz val="11"/>
        <color rgb="FF007858"/>
        <rFont val="Arial Narrow"/>
        <family val="2"/>
      </rPr>
      <t>EU CR2</t>
    </r>
    <r>
      <rPr>
        <b/>
        <sz val="11"/>
        <color rgb="FF000000"/>
        <rFont val="Arial Narrow"/>
        <family val="2"/>
      </rPr>
      <t>: Veränderung des Bestands notleidender Darlehen und Kredite</t>
    </r>
  </si>
  <si>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</si>
  <si>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</si>
  <si>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</si>
  <si>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</si>
  <si>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</si>
  <si>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</si>
  <si>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</si>
  <si>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r>
      <rPr>
        <b/>
        <sz val="11"/>
        <color rgb="FF000000"/>
        <rFont val="Arial Narrow"/>
        <family val="2"/>
      </rPr>
      <t xml:space="preserve">Meldebogen </t>
    </r>
    <r>
      <rPr>
        <b/>
        <sz val="11"/>
        <color rgb="FF007858"/>
        <rFont val="Arial Narrow"/>
        <family val="2"/>
      </rPr>
      <t>EU CQ1</t>
    </r>
    <r>
      <rPr>
        <b/>
        <sz val="11"/>
        <color rgb="FF000000"/>
        <rFont val="Arial Narrow"/>
        <family val="2"/>
      </rPr>
      <t>: Kreditqualität gestundeter Risikopositionen</t>
    </r>
  </si>
  <si>
    <t>Bruttobuchwert / Nominalbetrag der Risikopositionen mit Stundungsmaßnahmen</t>
  </si>
  <si>
    <t>Kumulierte Wertminderung, 
kumulierte negative Änderungen beim beizulegenden Zeitwert aufgrund von Ausfallrisiken und Rückstellungen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</si>
  <si>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</si>
  <si>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</si>
  <si>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</si>
  <si>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</si>
  <si>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</si>
  <si>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</si>
  <si>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</si>
  <si>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</si>
  <si>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Erteilte Kreditzusagen</t>
  </si>
  <si>
    <r>
      <rPr>
        <b/>
        <sz val="11"/>
        <color rgb="FF000000"/>
        <rFont val="Arial Narrow"/>
        <family val="2"/>
      </rPr>
      <t xml:space="preserve">Meldebogen </t>
    </r>
    <r>
      <rPr>
        <b/>
        <sz val="11"/>
        <color rgb="FF007858"/>
        <rFont val="Arial Narrow"/>
        <family val="2"/>
      </rPr>
      <t>EU CQ4</t>
    </r>
    <r>
      <rPr>
        <b/>
        <sz val="11"/>
        <color rgb="FF000000"/>
        <rFont val="Arial Narrow"/>
        <family val="2"/>
      </rPr>
      <t>: Qualität notleidender Risikopositionen nach geografischem Gebiet</t>
    </r>
  </si>
  <si>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</si>
  <si>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</si>
  <si>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</si>
  <si>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notleidend</t>
  </si>
  <si>
    <t>Davon: der Wertminderung unterliegend</t>
  </si>
  <si>
    <t>Davon: ausgefallen</t>
  </si>
  <si>
    <t>Bilanzwirksame Risikopositionen</t>
  </si>
  <si>
    <t>061</t>
  </si>
  <si>
    <t>Österreich</t>
  </si>
  <si>
    <t>062</t>
  </si>
  <si>
    <t>Vereinigtes Königreich</t>
  </si>
  <si>
    <t>063</t>
  </si>
  <si>
    <t>USA</t>
  </si>
  <si>
    <t>Sonstige Länder</t>
  </si>
  <si>
    <t>132</t>
  </si>
  <si>
    <t>131</t>
  </si>
  <si>
    <t>133</t>
  </si>
  <si>
    <t>390</t>
  </si>
  <si>
    <r>
      <t xml:space="preserve">Die Spalten </t>
    </r>
    <r>
      <rPr>
        <i/>
        <sz val="11"/>
        <color rgb="FF007858"/>
        <rFont val="Arial Narrow"/>
        <family val="2"/>
      </rPr>
      <t>b</t>
    </r>
    <r>
      <rPr>
        <i/>
        <sz val="11"/>
        <rFont val="Arial Narrow"/>
        <family val="2"/>
      </rPr>
      <t xml:space="preserve"> und </t>
    </r>
    <r>
      <rPr>
        <i/>
        <sz val="11"/>
        <color rgb="FF007858"/>
        <rFont val="Arial Narrow"/>
        <family val="2"/>
      </rPr>
      <t>d</t>
    </r>
    <r>
      <rPr>
        <i/>
        <sz val="11"/>
        <rFont val="Arial Narrow"/>
        <family val="2"/>
      </rPr>
      <t xml:space="preserve"> werden nicht berichtet, da die OLB kein großes Institut mit mind. 5% notleidenden Positionen. gem. </t>
    </r>
    <r>
      <rPr>
        <i/>
        <sz val="11"/>
        <color rgb="FF007858"/>
        <rFont val="Arial Narrow"/>
        <family val="2"/>
      </rPr>
      <t>Durchführungsverordnung (EU) 2021/637</t>
    </r>
    <r>
      <rPr>
        <i/>
        <sz val="11"/>
        <rFont val="Arial Narrow"/>
        <family val="2"/>
      </rPr>
      <t xml:space="preserve"> ist.</t>
    </r>
  </si>
  <si>
    <r>
      <rPr>
        <b/>
        <sz val="11"/>
        <color rgb="FF000000"/>
        <rFont val="Arial Narrow"/>
        <family val="2"/>
      </rPr>
      <t xml:space="preserve">Meldebogen </t>
    </r>
    <r>
      <rPr>
        <b/>
        <sz val="11"/>
        <color rgb="FF007858"/>
        <rFont val="Arial Narrow"/>
        <family val="2"/>
      </rPr>
      <t>EU CQ5</t>
    </r>
    <r>
      <rPr>
        <b/>
        <sz val="11"/>
        <color rgb="FF000000"/>
        <rFont val="Arial Narrow"/>
        <family val="2"/>
      </rPr>
      <t>: Kreditqualität von Darlehen und Kredite an nichtfinanzielle Kapitalgesellschaften nach Wirtschaftszweig</t>
    </r>
  </si>
  <si>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</si>
  <si>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</si>
  <si>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</si>
  <si>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</si>
  <si>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</si>
  <si>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</si>
  <si>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</si>
  <si>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</si>
  <si>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</si>
  <si>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</si>
  <si>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</si>
  <si>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</si>
  <si>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</si>
  <si>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</si>
  <si>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</si>
  <si>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</si>
  <si>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</si>
  <si>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</si>
  <si>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</si>
  <si>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</si>
  <si>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r>
      <rPr>
        <b/>
        <sz val="11"/>
        <color rgb="FF000000"/>
        <rFont val="Arial Narrow"/>
        <family val="2"/>
      </rPr>
      <t xml:space="preserve">Meldebogen </t>
    </r>
    <r>
      <rPr>
        <b/>
        <sz val="11"/>
        <color rgb="FF007858"/>
        <rFont val="Arial Narrow"/>
        <family val="2"/>
      </rPr>
      <t>EU CR3</t>
    </r>
    <r>
      <rPr>
        <b/>
        <sz val="11"/>
        <color rgb="FF000000"/>
        <rFont val="Arial Narrow"/>
        <family val="2"/>
      </rPr>
      <t xml:space="preserve"> – Übersicht über Kreditrisikominderungstechniken: Offenlegung der Verwendung von Kreditrisikominderungstechniken</t>
    </r>
  </si>
  <si>
    <t>Unbesicherte Risikopositionen – Buchwert</t>
  </si>
  <si>
    <t>Besicherte Risikopositionen – Buchwert</t>
  </si>
  <si>
    <t>Davon durch Sicherheiten besichert</t>
  </si>
  <si>
    <t>Davon durch Finanzgarantien besichert</t>
  </si>
  <si>
    <t>Davon durch Kreditderivate besichert</t>
  </si>
  <si>
    <t>Summe</t>
  </si>
  <si>
    <t>Davon notleidende Risikopositionen</t>
  </si>
  <si>
    <t>Davon ausgefallen</t>
  </si>
  <si>
    <r>
      <t xml:space="preserve">Meldebogen </t>
    </r>
    <r>
      <rPr>
        <b/>
        <sz val="11"/>
        <color rgb="FF007858"/>
        <rFont val="Arial Narrow"/>
        <family val="2"/>
      </rPr>
      <t>EU CR4</t>
    </r>
    <r>
      <rPr>
        <b/>
        <sz val="11"/>
        <color theme="1"/>
        <rFont val="Arial Narrow"/>
        <family val="2"/>
      </rPr>
      <t xml:space="preserve"> – Standardansatz – Kreditrisiko und Wirkung der Kreditrisikominderung</t>
    </r>
  </si>
  <si>
    <t>Risikopositionsklassen</t>
  </si>
  <si>
    <t>Risikopositionen vor Kreditumrechnungsfaktoren (CCF) und Kreditrisikominderung (CRM)</t>
  </si>
  <si>
    <t>Risikopositionen 
nach CCF und CRM</t>
  </si>
  <si>
    <t>RWEAs und RWEA-Dichte</t>
  </si>
  <si>
    <t>Risikogewichtete Positionsbeträge (RWEAs)</t>
  </si>
  <si>
    <t xml:space="preserve">RWEA-Dichte (%) </t>
  </si>
  <si>
    <t>Zentralstaaten oder Zentralbanken</t>
  </si>
  <si>
    <t>Nicht zentralstaatliche öffentliche Stellen</t>
  </si>
  <si>
    <t>EU 2a</t>
  </si>
  <si>
    <t>EU 2b</t>
  </si>
  <si>
    <t>Multilaterale Entwicklungsbanken</t>
  </si>
  <si>
    <t>EU 3a</t>
  </si>
  <si>
    <t>Internationale Organisationen</t>
  </si>
  <si>
    <t>gedeckte Schuldverschreibungen</t>
  </si>
  <si>
    <t>Davon: Spezialfinanzierungen</t>
  </si>
  <si>
    <t>Aus nachrangigen Schuldtiteln bestehende Risikopositionen und Beteiligungspositionen</t>
  </si>
  <si>
    <t>Aus nachrangigen Schuldtiteln bestehende Risikopositionen</t>
  </si>
  <si>
    <t>Durch Grundpfandrechte auf Immobilien besichert und ADC-Risikopositionen</t>
  </si>
  <si>
    <t>Durch Grundpfandrechte auf Wohnimmobilien besichert – Nicht IPRE</t>
  </si>
  <si>
    <t>Durch Grundpfandrechte auf Wohnimmobilien besichert – IPRE</t>
  </si>
  <si>
    <t>Durch Grundpfandrechte auf Gewerbeimmobilien besichert – Nicht IPRE</t>
  </si>
  <si>
    <t>Durch Grundpfandrechte auf Gewerbeimmobilien besichert – IPRE</t>
  </si>
  <si>
    <t>Grunderwerb, Erschließung und Bau (ADC)</t>
  </si>
  <si>
    <t>Risikopositionen gegenüber Instituten und Unternehmen mit kurzfristiger Bonitätsbeurteilung</t>
  </si>
  <si>
    <t>Sonstige Positionen</t>
  </si>
  <si>
    <t>INSGESAMT</t>
  </si>
  <si>
    <r>
      <t xml:space="preserve">Meldebogen </t>
    </r>
    <r>
      <rPr>
        <b/>
        <sz val="11"/>
        <color rgb="FF007858"/>
        <rFont val="Arial Narrow"/>
        <family val="2"/>
      </rPr>
      <t>EU CR5</t>
    </r>
    <r>
      <rPr>
        <b/>
        <sz val="11"/>
        <color theme="1"/>
        <rFont val="Arial Narrow"/>
        <family val="2"/>
      </rPr>
      <t xml:space="preserve"> – Standardansatz</t>
    </r>
  </si>
  <si>
    <t>Risikogewicht</t>
  </si>
  <si>
    <t>Ohne Rating</t>
  </si>
  <si>
    <t>0%</t>
  </si>
  <si>
    <t>2%</t>
  </si>
  <si>
    <t>4%</t>
  </si>
  <si>
    <t>10%</t>
  </si>
  <si>
    <t>20%</t>
  </si>
  <si>
    <t>30%</t>
  </si>
  <si>
    <t>35%</t>
  </si>
  <si>
    <t>40%</t>
  </si>
  <si>
    <t>45%</t>
  </si>
  <si>
    <t>50%</t>
  </si>
  <si>
    <t>60%</t>
  </si>
  <si>
    <t>70%</t>
  </si>
  <si>
    <t>75%</t>
  </si>
  <si>
    <t>80%</t>
  </si>
  <si>
    <t>90%</t>
  </si>
  <si>
    <t>100%</t>
  </si>
  <si>
    <t>105%</t>
  </si>
  <si>
    <t>110%</t>
  </si>
  <si>
    <t>130%</t>
  </si>
  <si>
    <t>150%</t>
  </si>
  <si>
    <t>250%</t>
  </si>
  <si>
    <t>370%</t>
  </si>
  <si>
    <t>400%</t>
  </si>
  <si>
    <t>1250%</t>
  </si>
  <si>
    <t>Sonstige</t>
  </si>
  <si>
    <t>p</t>
  </si>
  <si>
    <t>q</t>
  </si>
  <si>
    <t>r</t>
  </si>
  <si>
    <t>s</t>
  </si>
  <si>
    <t>t</t>
  </si>
  <si>
    <t>u</t>
  </si>
  <si>
    <t>v</t>
  </si>
  <si>
    <t>w</t>
  </si>
  <si>
    <t>x</t>
  </si>
  <si>
    <t>y</t>
  </si>
  <si>
    <t>z</t>
  </si>
  <si>
    <t>aa</t>
  </si>
  <si>
    <t>9.1</t>
  </si>
  <si>
    <t>9.1.1</t>
  </si>
  <si>
    <t>Ohne Kreditsplitting</t>
  </si>
  <si>
    <t>9.1.2</t>
  </si>
  <si>
    <t>Mit Kreditsplitting (besichert)</t>
  </si>
  <si>
    <t>9.1.3</t>
  </si>
  <si>
    <t>Mit Kreditsplitting (unbesichert)</t>
  </si>
  <si>
    <t>9,2</t>
  </si>
  <si>
    <t>9,3</t>
  </si>
  <si>
    <t>9.3.1</t>
  </si>
  <si>
    <t>9.3.2</t>
  </si>
  <si>
    <t>9.3.3</t>
  </si>
  <si>
    <t>9,4</t>
  </si>
  <si>
    <t>9,5</t>
  </si>
  <si>
    <t>10</t>
  </si>
  <si>
    <t>11</t>
  </si>
  <si>
    <t>11c</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</si>
  <si>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(A-IRB)</t>
    </r>
  </si>
  <si>
    <t>A-IRB</t>
  </si>
  <si>
    <t>PD-Bandbreite</t>
  </si>
  <si>
    <t>Bilanzielle 
Risikopositionen</t>
  </si>
  <si>
    <t>Außerbilanzielle Risikopositionen vor Kreditumrechnungs-faktoren (CCF)</t>
  </si>
  <si>
    <t>Risikopositions-gewichtete durchschnittliche CCF</t>
  </si>
  <si>
    <t>Risikoposition nach CCF 
und CRM</t>
  </si>
  <si>
    <t>Risikopositions-gewichtete 
durchschnittliche Ausfallwahrscheinlichkeit (PD) (%)</t>
  </si>
  <si>
    <t>Anzahl der Schuldner</t>
  </si>
  <si>
    <t>Risikopositions-gewichtete 
durchschnittliche Verlustquote bei Ausfall (LGD) (%)</t>
  </si>
  <si>
    <t>Risikopositions-gewichtete durchschnittliche Laufzeit (Jahre)</t>
  </si>
  <si>
    <t>Risikogewichteter Positionsbetrag nach Unterstützungsfaktoren</t>
  </si>
  <si>
    <t>Dichte des risiko- gewichteten Positionsbetrags</t>
  </si>
  <si>
    <t>Erwarteter Verlustbetrag</t>
  </si>
  <si>
    <t>Wert-berichtigungen 
und Rückstellungen</t>
  </si>
  <si>
    <t>Unternehmen – 
Sonstige</t>
  </si>
  <si>
    <t>0,00 bis &lt; 0,15</t>
  </si>
  <si>
    <t>0,00 bis &lt; 0,10</t>
  </si>
  <si>
    <t>0,10 bis &lt; 0,15</t>
  </si>
  <si>
    <t>0,15 bis &lt; 0,25</t>
  </si>
  <si>
    <t>0,25 bis &lt; 0,50</t>
  </si>
  <si>
    <t>0,50 bis &lt; 0,75</t>
  </si>
  <si>
    <t>0,75 bis &lt; 2,50</t>
  </si>
  <si>
    <t>0,75 bis &lt; 1,75</t>
  </si>
  <si>
    <t>1,75 bis &lt; 2,5</t>
  </si>
  <si>
    <t>2,50 bis &lt; 10,00</t>
  </si>
  <si>
    <t>2,5 bis &lt; 5</t>
  </si>
  <si>
    <t>5 bis &lt; 10</t>
  </si>
  <si>
    <t>10,00 bis &lt; 100,00</t>
  </si>
  <si>
    <t>10 bis &lt; 20</t>
  </si>
  <si>
    <t>20 bis &lt; 30</t>
  </si>
  <si>
    <t>30,00 bis &lt; 100,00</t>
  </si>
  <si>
    <t>100,00 (Ausfall)</t>
  </si>
  <si>
    <t>Zwischensumme</t>
  </si>
  <si>
    <t>Mengengeschäft – 
durch Wohnimmobilien besichert</t>
  </si>
  <si>
    <t>Mengengeschäft –
qualifiziert
revolvierend</t>
  </si>
  <si>
    <t>Mengengeschäft –
Sonstige</t>
  </si>
  <si>
    <t>Gesamtsumme 
(alle Risikopositionsklassen)</t>
  </si>
  <si>
    <r>
      <t xml:space="preserve">Meldebogen </t>
    </r>
    <r>
      <rPr>
        <b/>
        <sz val="11"/>
        <color rgb="FF007858"/>
        <rFont val="Arial Narrow"/>
        <family val="2"/>
      </rPr>
      <t>EU CR6</t>
    </r>
    <r>
      <rPr>
        <b/>
        <sz val="11"/>
        <rFont val="Arial Narrow"/>
        <family val="2"/>
      </rPr>
      <t xml:space="preserve"> – IRB-Ansatz – Kreditrisikopositionen nach Risikopositionsklasse und PD-Bandbreite </t>
    </r>
    <r>
      <rPr>
        <b/>
        <sz val="11"/>
        <color rgb="FF007858"/>
        <rFont val="Arial Narrow"/>
        <family val="2"/>
      </rPr>
      <t>(F-IRB)</t>
    </r>
  </si>
  <si>
    <t>F-IRB</t>
  </si>
  <si>
    <t>Risikopositions-gewichtete durchschnitt-liche CCF</t>
  </si>
  <si>
    <t>Risikopositions-gewichtete 
durchschnittliche Ausfallwahrschein-lichkeit (PD) (%)</t>
  </si>
  <si>
    <t>Unternehmen – 
Spezialfinanzierung</t>
  </si>
  <si>
    <r>
      <t>Meldebogen</t>
    </r>
    <r>
      <rPr>
        <b/>
        <sz val="11"/>
        <color rgb="FF007858"/>
        <rFont val="Arial Narrow"/>
        <family val="2"/>
      </rPr>
      <t xml:space="preserve"> EU CR7-A</t>
    </r>
    <r>
      <rPr>
        <b/>
        <sz val="11"/>
        <color theme="1"/>
        <rFont val="Arial Narrow"/>
        <family val="2"/>
      </rPr>
      <t xml:space="preserve"> – IRB-Ansatz – Offenlegung des Rückgriffs auf CRM-Techniken</t>
    </r>
  </si>
  <si>
    <t>Gesamtrisikoposition</t>
  </si>
  <si>
    <t>Kreditrisikominderungstechniken</t>
  </si>
  <si>
    <t>Kreditrisikominderungmethoden bei der RWEA-Berechnung</t>
  </si>
  <si>
    <t>Besicherung mit Sicherheitsleistung (FCP)</t>
  </si>
  <si>
    <t>Besicherung ohne Sicherheitsleistung (UFCP)</t>
  </si>
  <si>
    <r>
      <t xml:space="preserve">RWEA ohne Substitutions-effekte 
</t>
    </r>
    <r>
      <rPr>
        <sz val="11"/>
        <color theme="1"/>
        <rFont val="Arial Narrow"/>
        <family val="2"/>
      </rPr>
      <t>(nur Reduktionseffekte)</t>
    </r>
  </si>
  <si>
    <r>
      <t xml:space="preserve">RWEA mit Substitutions-effekten 
</t>
    </r>
    <r>
      <rPr>
        <sz val="11"/>
        <color theme="1"/>
        <rFont val="Arial Narrow"/>
        <family val="2"/>
      </rPr>
      <t>(sowohl Redutions- 
als auch Substitu-tionseffekte)</t>
    </r>
  </si>
  <si>
    <r>
      <t xml:space="preserve">Teil der durch </t>
    </r>
    <r>
      <rPr>
        <b/>
        <sz val="11"/>
        <color theme="1"/>
        <rFont val="Arial Narrow"/>
        <family val="2"/>
      </rPr>
      <t>Fi-nanzsicherheiten</t>
    </r>
    <r>
      <rPr>
        <sz val="11"/>
        <color theme="1"/>
        <rFont val="Arial Narrow"/>
        <family val="2"/>
      </rPr>
      <t xml:space="preserve"> gedeckten Risiko-positionen </t>
    </r>
    <r>
      <rPr>
        <b/>
        <sz val="11"/>
        <color theme="1"/>
        <rFont val="Arial Narrow"/>
        <family val="2"/>
      </rPr>
      <t>(in %)</t>
    </r>
  </si>
  <si>
    <r>
      <t xml:space="preserve">Teil der durch sonstige </t>
    </r>
    <r>
      <rPr>
        <b/>
        <sz val="11"/>
        <color theme="1"/>
        <rFont val="Arial Narrow"/>
        <family val="2"/>
      </rPr>
      <t>anerkennungsfähige Sicherheiten</t>
    </r>
    <r>
      <rPr>
        <sz val="11"/>
        <color theme="1"/>
        <rFont val="Arial Narrow"/>
        <family val="2"/>
      </rPr>
      <t xml:space="preserve"> 
gedeckten Risikopositionen (in %)</t>
    </r>
  </si>
  <si>
    <r>
      <t xml:space="preserve">Teil der durch </t>
    </r>
    <r>
      <rPr>
        <b/>
        <sz val="11"/>
        <color theme="1"/>
        <rFont val="Arial Narrow"/>
        <family val="2"/>
      </rPr>
      <t>andere Formen der Besicherung mit Sicherheitsleistung</t>
    </r>
    <r>
      <rPr>
        <sz val="11"/>
        <color theme="1"/>
        <rFont val="Arial Narrow"/>
        <family val="2"/>
      </rPr>
      <t xml:space="preserve"> gedeckten Risikopositionen (in %)</t>
    </r>
  </si>
  <si>
    <r>
      <t xml:space="preserve">Teil der durch </t>
    </r>
    <r>
      <rPr>
        <b/>
        <sz val="11"/>
        <color theme="1"/>
        <rFont val="Arial Narrow"/>
        <family val="2"/>
      </rPr>
      <t>Garantien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</si>
  <si>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Kreditderivate</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</si>
  <si>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Im-mobilienbesiche-rung</t>
    </r>
    <r>
      <rPr>
        <sz val="11"/>
        <color theme="1"/>
        <rFont val="Arial Narrow"/>
        <family val="2"/>
      </rPr>
      <t xml:space="preserve"> gedeckten Ri-sikopositionen</t>
    </r>
    <r>
      <rPr>
        <b/>
        <sz val="11"/>
        <color theme="1"/>
        <rFont val="Arial Narrow"/>
        <family val="2"/>
      </rPr>
      <t xml:space="preserve"> (in %)</t>
    </r>
  </si>
  <si>
    <r>
      <t xml:space="preserve">Teil der durch </t>
    </r>
    <r>
      <rPr>
        <b/>
        <sz val="11"/>
        <color theme="1"/>
        <rFont val="Arial Narrow"/>
        <family val="2"/>
      </rPr>
      <t>Forderungen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</si>
  <si>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an-dere Sachsicher-heiten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</si>
  <si>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Bareinlagen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</si>
  <si>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Lebensversiche-rungen</t>
    </r>
    <r>
      <rPr>
        <sz val="11"/>
        <color theme="1"/>
        <rFont val="Arial Narrow"/>
        <family val="2"/>
      </rPr>
      <t xml:space="preserve"> gedeckten Risikopositionen 
</t>
    </r>
    <r>
      <rPr>
        <b/>
        <sz val="11"/>
        <color theme="1"/>
        <rFont val="Arial Narrow"/>
        <family val="2"/>
      </rPr>
      <t>(in %)</t>
    </r>
  </si>
  <si>
    <r>
      <t xml:space="preserve">Teil der durch </t>
    </r>
    <r>
      <rPr>
        <b/>
        <sz val="11"/>
        <color theme="1"/>
        <rFont val="Arial Narrow"/>
        <family val="2"/>
      </rPr>
      <t>von Dritten gehaltene Instrumente</t>
    </r>
    <r>
      <rPr>
        <sz val="11"/>
        <color theme="1"/>
        <rFont val="Arial Narrow"/>
        <family val="2"/>
      </rPr>
      <t xml:space="preserve"> ge-deckten Risiko-positionen </t>
    </r>
    <r>
      <rPr>
        <b/>
        <sz val="11"/>
        <color theme="1"/>
        <rFont val="Arial Narrow"/>
        <family val="2"/>
      </rPr>
      <t>(in %)</t>
    </r>
  </si>
  <si>
    <t>Regionale und lokale Gebietskörperschaften</t>
  </si>
  <si>
    <t>Unternehmen – Allgemein</t>
  </si>
  <si>
    <t>Unternehmen – Spezialfinanzierungen</t>
  </si>
  <si>
    <t>Unternehmen – Angekaufte Forderungen</t>
  </si>
  <si>
    <t>Mengengeschäft – Qualifiziert revolvierend</t>
  </si>
  <si>
    <t>Mengengeschäft – Durch Wohnimmobilien besichert</t>
  </si>
  <si>
    <t>Mengengeschäft – Angekaufte Forderungen</t>
  </si>
  <si>
    <t>Mengengeschäft – Sonstige Risikopositionen aus dem Mengengeschäft</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</si>
  <si>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</si>
  <si>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</si>
  <si>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</si>
  <si>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</si>
  <si>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</si>
  <si>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</si>
  <si>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</si>
  <si>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</si>
  <si>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</si>
  <si>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</si>
  <si>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des Offenlegungszeitraums</t>
  </si>
  <si>
    <t>Sonstiges: Reduktion des RWA-Einparungseffekts durch SRT Verbriefung unter CRR III / B3F</t>
  </si>
  <si>
    <r>
      <t xml:space="preserve">Meldebogen </t>
    </r>
    <r>
      <rPr>
        <b/>
        <sz val="11"/>
        <color rgb="FF007858"/>
        <rFont val="Arial Narrow"/>
        <family val="2"/>
      </rPr>
      <t>EU CR10</t>
    </r>
    <r>
      <rPr>
        <b/>
        <sz val="11"/>
        <color theme="1"/>
        <rFont val="Arial Narrow"/>
        <family val="2"/>
      </rPr>
      <t xml:space="preserve"> – Spezialfinanzierungen und Beteiligungspositionen nach dem einfachen Risikogewichtungsansatz</t>
    </r>
  </si>
  <si>
    <r>
      <t xml:space="preserve">Meldebogen </t>
    </r>
    <r>
      <rPr>
        <b/>
        <sz val="11"/>
        <color rgb="FF007858"/>
        <rFont val="Arial Narrow"/>
        <family val="2"/>
      </rPr>
      <t>EU CR10.1</t>
    </r>
  </si>
  <si>
    <t>Spezialfinanzierungen: Projektfinanzierung (Slotting-Ansatz)</t>
  </si>
  <si>
    <t>Regulatorische Kategorien</t>
  </si>
  <si>
    <t>Restlaufzeit</t>
  </si>
  <si>
    <t>Bilanzielle Risikopositionen</t>
  </si>
  <si>
    <t>Risiko-positionswert</t>
  </si>
  <si>
    <t>Kategorie 1</t>
  </si>
  <si>
    <t>Weniger als 2,5 Jahre</t>
  </si>
  <si>
    <t>2,5 Jahre oder mehr</t>
  </si>
  <si>
    <t>Kategorie 2</t>
  </si>
  <si>
    <t>Kategorie 3</t>
  </si>
  <si>
    <t>Kategorie 4</t>
  </si>
  <si>
    <t>Kategorie 5</t>
  </si>
  <si>
    <r>
      <t xml:space="preserve">Meldebogen </t>
    </r>
    <r>
      <rPr>
        <b/>
        <sz val="11"/>
        <color rgb="FF007858"/>
        <rFont val="Arial Narrow"/>
        <family val="2"/>
      </rPr>
      <t>EU CR10.2</t>
    </r>
  </si>
  <si>
    <t>Spezialfinanzierungen: Immobilien-Renditeobjekte und hochvolatile Gewerbeimmobilien (Slotting-Ansatz)</t>
  </si>
  <si>
    <r>
      <t xml:space="preserve">Meldebogen </t>
    </r>
    <r>
      <rPr>
        <b/>
        <sz val="11"/>
        <color rgb="FF007858"/>
        <rFont val="Arial Narrow"/>
        <family val="2"/>
      </rPr>
      <t>EU CR10.3</t>
    </r>
  </si>
  <si>
    <t>Spezialfinanzierungen: Objektfinanzierung (Slotting-Ansatz)</t>
  </si>
  <si>
    <r>
      <t>Meldebogen</t>
    </r>
    <r>
      <rPr>
        <b/>
        <sz val="11"/>
        <color rgb="FF007858"/>
        <rFont val="Arial Narrow"/>
        <family val="2"/>
      </rPr>
      <t xml:space="preserve"> EU CCR1</t>
    </r>
    <r>
      <rPr>
        <b/>
        <sz val="11"/>
        <rFont val="Arial Narrow"/>
        <family val="2"/>
      </rPr>
      <t xml:space="preserve"> – Analyse der CCR-Risikoposition nach Ansatz</t>
    </r>
  </si>
  <si>
    <t>Wiederbeschaf-fungskosten 
(RC)</t>
  </si>
  <si>
    <t>Potenzieller künftiger Risikopositionswert 
(PFE)</t>
  </si>
  <si>
    <t>EEPE</t>
  </si>
  <si>
    <t>Zur Berechnung des aufsichtlichen Risikopositionswerts verwendeter Alpha-Wert</t>
  </si>
  <si>
    <t>Risikopositionswert 
vor CRM</t>
  </si>
  <si>
    <t>Risikopositionswert 
nach CRM</t>
  </si>
  <si>
    <t>Risikopositionswert</t>
  </si>
  <si>
    <t>RWEA</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</si>
  <si>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</si>
  <si>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</si>
  <si>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</si>
  <si>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</si>
  <si>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</si>
  <si>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</si>
  <si>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</si>
  <si>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</si>
  <si>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</si>
  <si>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</si>
  <si>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</si>
  <si>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</si>
  <si>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</si>
  <si>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</si>
  <si>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</si>
  <si>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r>
      <t>Meldebogen</t>
    </r>
    <r>
      <rPr>
        <b/>
        <sz val="11"/>
        <color rgb="FF007858"/>
        <rFont val="Arial Narrow"/>
        <family val="2"/>
      </rPr>
      <t xml:space="preserve"> EU CCR3</t>
    </r>
    <r>
      <rPr>
        <b/>
        <sz val="11"/>
        <rFont val="Arial Narrow"/>
        <family val="2"/>
      </rPr>
      <t xml:space="preserve"> – Standardansatz – CCR-Risikopositionen nach regulatorischer Risikopositionsklasse und Risikogewicht</t>
    </r>
  </si>
  <si>
    <t>0 %</t>
  </si>
  <si>
    <t>2 %</t>
  </si>
  <si>
    <t>4 %</t>
  </si>
  <si>
    <t>10 %</t>
  </si>
  <si>
    <t>20 %</t>
  </si>
  <si>
    <t>50 %</t>
  </si>
  <si>
    <t>70 %</t>
  </si>
  <si>
    <t>75 %</t>
  </si>
  <si>
    <t>100 %</t>
  </si>
  <si>
    <t>150 %</t>
  </si>
  <si>
    <t>Wert der Risikoposition insgesamt</t>
  </si>
  <si>
    <t>Institute und Unternehmen mit kurzfristiger Bonitätsbeurteilung</t>
  </si>
  <si>
    <r>
      <t xml:space="preserve">Meldebogen </t>
    </r>
    <r>
      <rPr>
        <b/>
        <sz val="11"/>
        <color rgb="FF007858"/>
        <rFont val="Arial Narrow"/>
        <family val="2"/>
      </rPr>
      <t>EU CCR4</t>
    </r>
    <r>
      <rPr>
        <b/>
        <sz val="11"/>
        <rFont val="Arial Narrow"/>
        <family val="2"/>
      </rPr>
      <t xml:space="preserve"> - IRB-Ansatz – CCR-Risikopositionen nach Risikopositionsklasse und PD-Skala</t>
    </r>
  </si>
  <si>
    <t>`</t>
  </si>
  <si>
    <t>PD-Skala</t>
  </si>
  <si>
    <t>Risikopositions-
wert</t>
  </si>
  <si>
    <t>Risikopositions-gewichtete durchschnittliche Ausfallwahrschein- lichkeit (PD) (%)</t>
  </si>
  <si>
    <t>Anzahl 
der Schuldner</t>
  </si>
  <si>
    <t>Risiko-positions-gewichtete durchschnittliche Verlustquote bei Ausfall (LGD) (%)</t>
  </si>
  <si>
    <t>Risikopositions-gewichtete durchschnittliche 
Laufzeit (Jahre)</t>
  </si>
  <si>
    <t>Dichte der 
risikogewichteten 
Positionsbeträge</t>
  </si>
  <si>
    <t>Unternehmen (A-IRB)</t>
  </si>
  <si>
    <t>0,00 bis &lt;0,15</t>
  </si>
  <si>
    <t>0,15 bis &lt;0,25</t>
  </si>
  <si>
    <t>0,25 bis &lt;0,50</t>
  </si>
  <si>
    <t>0,50 bis &lt;0,75</t>
  </si>
  <si>
    <t>0,75 bis &lt;2,50</t>
  </si>
  <si>
    <t>2,50 bis &lt;10,00</t>
  </si>
  <si>
    <t>X</t>
  </si>
  <si>
    <t>10,00 bis &lt;100,00</t>
  </si>
  <si>
    <t xml:space="preserve">Zwischensumme </t>
  </si>
  <si>
    <t>Institute
(F-IRB)</t>
  </si>
  <si>
    <t>Unternehmen (F-IRB)</t>
  </si>
  <si>
    <t>Summe (alle CCR-relevanten Risikopositionsklassen)</t>
  </si>
  <si>
    <r>
      <t xml:space="preserve">Meldebogen </t>
    </r>
    <r>
      <rPr>
        <b/>
        <sz val="11"/>
        <color rgb="FF007858"/>
        <rFont val="Arial Narrow"/>
        <family val="2"/>
      </rPr>
      <t>EU CCR5</t>
    </r>
    <r>
      <rPr>
        <b/>
        <sz val="11"/>
        <rFont val="Arial Narrow"/>
        <family val="2"/>
      </rPr>
      <t xml:space="preserve"> - Zusammensetzung der Sicherheiten für CCR-Risikopositionen</t>
    </r>
  </si>
  <si>
    <t>Sicherheit(en) für Derivatgeschäfte</t>
  </si>
  <si>
    <t>Sicherheit(en) für Wertpapierfinanzierungsgeschäfte</t>
  </si>
  <si>
    <t>Art der Sicherheit(en)</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</si>
  <si>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</si>
  <si>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</si>
  <si>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</si>
  <si>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</si>
  <si>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</si>
  <si>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</si>
  <si>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</si>
  <si>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</si>
  <si>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</si>
  <si>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</si>
  <si>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</si>
  <si>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</si>
  <si>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r>
      <t xml:space="preserve">Meldebogen </t>
    </r>
    <r>
      <rPr>
        <b/>
        <sz val="11"/>
        <color rgb="FF007858"/>
        <rFont val="Arial Narrow"/>
        <family val="2"/>
      </rPr>
      <t>EU CCR8</t>
    </r>
    <r>
      <rPr>
        <b/>
        <sz val="11"/>
        <rFont val="Arial Narrow"/>
        <family val="2"/>
      </rPr>
      <t xml:space="preserve"> – Risikopositionen gegenüber zentralen Gegenparteien (CCPs)</t>
    </r>
  </si>
  <si>
    <t>Risikopositionen gegenüber qualifizierten CCPs (insgesamt)</t>
  </si>
  <si>
    <t>Risikopositionen aus Geschäften bei qualifizierten CCPs 
(ohne Ersteinschusszahlungen und Beiträge zum Ausfallfonds). Davon:</t>
  </si>
  <si>
    <t>(i) OTC-Derivate</t>
  </si>
  <si>
    <t>(ii) Börsennotierte Derivate</t>
  </si>
  <si>
    <t>(iii) SFTs</t>
  </si>
  <si>
    <t>(iv) Netting-Sätze, bei denen produktübergreifendes Netting zugelassen wurde</t>
  </si>
  <si>
    <t>Getrennte Ersteinschüsse</t>
  </si>
  <si>
    <t>Nicht getrennte Ersteinschüsse</t>
  </si>
  <si>
    <t>Vorfinanzierte Beiträge zum Ausfallfonds</t>
  </si>
  <si>
    <t>Nicht vorfinanzierte Beiträge zum Ausfallfonds</t>
  </si>
  <si>
    <t>Risikopositionen gegenüber nicht qualifizierten Gegenparteien (insgesamt)</t>
  </si>
  <si>
    <t>Risikopositionen aus Geschäften bei nicht qualifizierten Gegenparteien 
(ohne Ersteinschusszahlungen und Beiträge zum Ausfallfonds) Davon:</t>
  </si>
  <si>
    <r>
      <t xml:space="preserve">Meldebogen </t>
    </r>
    <r>
      <rPr>
        <b/>
        <sz val="11"/>
        <color rgb="FF007858"/>
        <rFont val="Arial Narrow"/>
        <family val="2"/>
      </rPr>
      <t>EU-SEC1</t>
    </r>
    <r>
      <rPr>
        <b/>
        <sz val="11"/>
        <rFont val="Arial Narrow"/>
        <family val="2"/>
      </rPr>
      <t xml:space="preserve"> – Verbriefungspositionen im Anlagebuch</t>
    </r>
  </si>
  <si>
    <t>Institut tritt als Originator auf</t>
  </si>
  <si>
    <t>Institut tritt als Sponsor auf</t>
  </si>
  <si>
    <t>Institut tritt als Anleger auf</t>
  </si>
  <si>
    <t>Traditionelle Verbriefung</t>
  </si>
  <si>
    <t>Synthetische Verbriefung</t>
  </si>
  <si>
    <t>Zwischen-
summe</t>
  </si>
  <si>
    <t>STS</t>
  </si>
  <si>
    <t>Nicht-STS</t>
  </si>
  <si>
    <t>davon Über-tragung eines signifikanten Risikos (SRT)</t>
  </si>
  <si>
    <t>davon SRT</t>
  </si>
  <si>
    <t>Mengengeschäft (insgesamt)</t>
  </si>
  <si>
    <t>Hypothekenkredite 
für Wohnimmobilien</t>
  </si>
  <si>
    <t>Kreditkarten</t>
  </si>
  <si>
    <t>Sonstige Risikopositionen 
aus dem Mengengeschäft</t>
  </si>
  <si>
    <t>Wiederverbriefung</t>
  </si>
  <si>
    <t>Großkundenkredite (insgesamt)</t>
  </si>
  <si>
    <t>Kredite an Unternehmen</t>
  </si>
  <si>
    <t>Hypothekendarlehen 
auf Gewerbeimmobilien</t>
  </si>
  <si>
    <t>Leasing und Forderungen</t>
  </si>
  <si>
    <t>Sonstige Großkundenkredite</t>
  </si>
  <si>
    <r>
      <t xml:space="preserve">Meldebogen </t>
    </r>
    <r>
      <rPr>
        <b/>
        <sz val="11"/>
        <color rgb="FF007858"/>
        <rFont val="Arial Narrow"/>
        <family val="2"/>
      </rPr>
      <t>EU-SEC3</t>
    </r>
    <r>
      <rPr>
        <b/>
        <sz val="11"/>
        <rFont val="Arial Narrow"/>
        <family val="2"/>
      </rPr>
      <t xml:space="preserve"> – Verbriefungspositionen im Anlagebuch und damit verbundene Eigenkapitalanforderungen – Institut, das als Originator oder Sponsor auftritt</t>
    </r>
  </si>
  <si>
    <t>EU-p</t>
  </si>
  <si>
    <t>EU-q</t>
  </si>
  <si>
    <t>Risikopositionswerte (nach Risikogewichtungsbändern (RW)/Abzügen)</t>
  </si>
  <si>
    <t>Risikopositionswerte (nach Regulierungsansatz)</t>
  </si>
  <si>
    <t>RWEA (nach Regulierungsansatz)</t>
  </si>
  <si>
    <t>Kapitalanforderung nach Obergrenze</t>
  </si>
  <si>
    <t>≤20 % RW</t>
  </si>
  <si>
    <t>&gt;20 % bis 
50 % RW</t>
  </si>
  <si>
    <t>&gt;50 % bis 
100 % RW</t>
  </si>
  <si>
    <t>&gt;100 % bis 
&lt;1 250 % RW</t>
  </si>
  <si>
    <t>1 250 % RW 
/ Abzüge</t>
  </si>
  <si>
    <t>SEC-IRBA</t>
  </si>
  <si>
    <t>SEC-ERBA (einschließlich IAA)</t>
  </si>
  <si>
    <t>SEC-SA</t>
  </si>
  <si>
    <t>Traditionelle Geschäfte</t>
  </si>
  <si>
    <t>Verbriefung</t>
  </si>
  <si>
    <t>Davon STS</t>
  </si>
  <si>
    <t>Großkundenkredite</t>
  </si>
  <si>
    <t>Synthetische Geschäfte</t>
  </si>
  <si>
    <r>
      <t xml:space="preserve">Meldebogen </t>
    </r>
    <r>
      <rPr>
        <b/>
        <sz val="11"/>
        <color rgb="FF007858"/>
        <rFont val="Arial Narrow"/>
        <family val="2"/>
      </rPr>
      <t>EU-SEC4</t>
    </r>
    <r>
      <rPr>
        <b/>
        <sz val="11"/>
        <rFont val="Arial Narrow"/>
        <family val="2"/>
      </rPr>
      <t xml:space="preserve"> – Verbriefungspositionen im Anlagebuch und damit verbundene Eigenkapitalanforderungen – Institut, das als Anleger auftritt</t>
    </r>
  </si>
  <si>
    <r>
      <t xml:space="preserve">Meldebogen </t>
    </r>
    <r>
      <rPr>
        <b/>
        <sz val="11"/>
        <color rgb="FF007858"/>
        <rFont val="Arial Narrow"/>
        <family val="2"/>
      </rPr>
      <t>EU-SEC5</t>
    </r>
    <r>
      <rPr>
        <b/>
        <sz val="11"/>
        <rFont val="Arial Narrow"/>
        <family val="2"/>
      </rPr>
      <t xml:space="preserve"> – vom Institut verbriefte Risikopositionen – ausgefallene Risikopositionen und spezifische Kreditrisikoanpassungen</t>
    </r>
  </si>
  <si>
    <t>Vom Institut verbriefte Risikopositionen – Institut tritt als Originator oder Sponsor auf</t>
  </si>
  <si>
    <t>Ausstehender Gesamtnominalbetrag</t>
  </si>
  <si>
    <t>Gesamtbetrag der spezifischen Kreditrisikoanpassungen im Zeitraum</t>
  </si>
  <si>
    <t>davon ausgefallene 
Risikopositionen</t>
  </si>
  <si>
    <r>
      <t xml:space="preserve">Meldebogen </t>
    </r>
    <r>
      <rPr>
        <b/>
        <sz val="11"/>
        <color rgb="FF007858"/>
        <rFont val="Arial Narrow"/>
        <family val="2"/>
      </rPr>
      <t>EU IRRBB1:</t>
    </r>
    <r>
      <rPr>
        <b/>
        <sz val="11"/>
        <rFont val="Arial Narrow"/>
        <family val="2"/>
      </rPr>
      <t xml:space="preserve"> Auswirkungen der aufsichtlichen Zinsschockszenarios</t>
    </r>
  </si>
  <si>
    <t xml:space="preserve">a </t>
  </si>
  <si>
    <t>Aufsichtliche Zinsschockszenarien</t>
  </si>
  <si>
    <t>Änderung des wirtschaftlichen Werts des Eigenkapitals</t>
  </si>
  <si>
    <t>Änderungen der Nettozinserträge</t>
  </si>
  <si>
    <t>parallel aufwärts</t>
  </si>
  <si>
    <t>parallel abwärts</t>
  </si>
  <si>
    <t>steilere Kurve</t>
  </si>
  <si>
    <t>flachere Kurve</t>
  </si>
  <si>
    <t>kurzfristige Zinsen aufwärts</t>
  </si>
  <si>
    <t>kurzfristige Zinsen abwärts</t>
  </si>
  <si>
    <r>
      <rPr>
        <b/>
        <sz val="11"/>
        <color rgb="FF000000"/>
        <rFont val="Arial Narrow"/>
        <family val="2"/>
      </rPr>
      <t xml:space="preserve">Meldebogen </t>
    </r>
    <r>
      <rPr>
        <b/>
        <sz val="11"/>
        <color rgb="FF007858"/>
        <rFont val="Arial Narrow"/>
        <family val="2"/>
      </rPr>
      <t>ESG1.1</t>
    </r>
    <r>
      <rPr>
        <b/>
        <sz val="11"/>
        <color rgb="FF000000"/>
        <rFont val="Arial Narrow"/>
        <family val="2"/>
      </rPr>
      <t xml:space="preserve"> - Anlagebuch - Indikatoren für potenzielle Transitionsrisiken aus dem Klimawandel: Kreditqualität der Risikopositionen nach Sektoren, Emissionen und Restlaufzeit (auf Basis GAR)</t>
    </r>
  </si>
  <si>
    <t>(Sub-)Sektor</t>
  </si>
  <si>
    <t>Finanzierte THG-Emissionen 
(Scope1-, Scope2- und Scope3-Emissionen der Gegenpartei) 
(in Tonnen CO2-Äquivalent)</t>
  </si>
  <si>
    <t>THG-Emissionen²</t>
  </si>
  <si>
    <t>≤ 5 Jahre</t>
  </si>
  <si>
    <t>&gt; 5 Jahre
≤ 10 Jahre</t>
  </si>
  <si>
    <t>&gt; 10 Jahre
≤ 20 Jahre</t>
  </si>
  <si>
    <t>&gt; 20 Jahre</t>
  </si>
  <si>
    <t>durchschnittliche Laufzeit</t>
  </si>
  <si>
    <r>
      <t>davon auszuschließen</t>
    </r>
    <r>
      <rPr>
        <vertAlign val="superscript"/>
        <sz val="11"/>
        <color theme="1"/>
        <rFont val="Arial Narrow"/>
        <family val="2"/>
      </rPr>
      <t>1</t>
    </r>
  </si>
  <si>
    <t>davon ökologisch nachhaltig (CCM)</t>
  </si>
  <si>
    <t>davon Stage 2</t>
  </si>
  <si>
    <t>davon notleidende Risikopositionen</t>
  </si>
  <si>
    <t>davon finanzierte Scope3-Emissionen</t>
  </si>
  <si>
    <t>Risikopositionen gegenüber Sektoren, die in hohem Maße zum Klimawandel beitragen</t>
  </si>
  <si>
    <t>A - Land- und Forstwirtschaft, Fischerei</t>
  </si>
  <si>
    <t>B - Bergbau und Gewinnung von Steinen und Erden</t>
  </si>
  <si>
    <t>B.05 - Kohlenbergbau</t>
  </si>
  <si>
    <t>B.06 - Gewinnung von Erdöl und Erdgas</t>
  </si>
  <si>
    <t>&lt;</t>
  </si>
  <si>
    <t>B.07 - Erzbergbau</t>
  </si>
  <si>
    <t>B.08 - Gewinnung von Steinen und Erden, sonstiger Bergbau</t>
  </si>
  <si>
    <t>B.09 - Erbringung von Dienstleistungen für den Bergbau und für die Gewinnung von Steinen und Erden</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</si>
  <si>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</si>
  <si>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</si>
  <si>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</si>
  <si>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</si>
  <si>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</si>
  <si>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</si>
  <si>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</si>
  <si>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</si>
  <si>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</si>
  <si>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</si>
  <si>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</si>
  <si>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</si>
  <si>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</si>
  <si>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</si>
  <si>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230</t>
  </si>
  <si>
    <t>C.23 - Herstellung von Glas und Glaswaren, Keramik, Verarbeitung von Steinen und Erden</t>
  </si>
  <si>
    <t>240</t>
  </si>
  <si>
    <t>C.24 - Metallerzeugung und -bearbeitung</t>
  </si>
  <si>
    <t>250</t>
  </si>
  <si>
    <t>C.25 - Herstellung von Metallerzeugnissen</t>
  </si>
  <si>
    <t>260</t>
  </si>
  <si>
    <t>C.26 - Herstellung von Datenverarbeitungsgeräten, elektronischen und optischen Erzeugnissen</t>
  </si>
  <si>
    <t>270</t>
  </si>
  <si>
    <t>C.27 - Herstellung von elektrischen Ausrüstungen</t>
  </si>
  <si>
    <t>280</t>
  </si>
  <si>
    <t>C.28 - Maschinenbau</t>
  </si>
  <si>
    <t>290</t>
  </si>
  <si>
    <t>C.29 - Herstellung von Kraftwagen und Kraftwagenteilen</t>
  </si>
  <si>
    <t>300</t>
  </si>
  <si>
    <t>C.30 - Sonstiger Fahrzeugbau</t>
  </si>
  <si>
    <t>310</t>
  </si>
  <si>
    <t>C.31 - Herstellung von Möbeln</t>
  </si>
  <si>
    <t>320</t>
  </si>
  <si>
    <t>C.32 - Herstellung von sonstigen Waren</t>
  </si>
  <si>
    <t>330</t>
  </si>
  <si>
    <t>C.33 - Reparatur und Installation von Maschinen und Ausrüstungen</t>
  </si>
  <si>
    <t>340</t>
  </si>
  <si>
    <t>D - Energieversorgung</t>
  </si>
  <si>
    <t>350</t>
  </si>
  <si>
    <t>D.35.1 - Elektrizitätsversorgung</t>
  </si>
  <si>
    <t>360</t>
  </si>
  <si>
    <t>D.35.11 - Elektrizitätserzeugung</t>
  </si>
  <si>
    <t>370</t>
  </si>
  <si>
    <t>D.35.2 - Gasversorgung; Gasverteilung durch Rohrleitungen</t>
  </si>
  <si>
    <t>380</t>
  </si>
  <si>
    <t>D.35.3 - Wärme- und Kälteversorgung</t>
  </si>
  <si>
    <t>E - Wasserversorgung; Abwasser- und Abfallentsorgung, Beseitigung von Umweltverschmutzungen</t>
  </si>
  <si>
    <t>400</t>
  </si>
  <si>
    <t>F - Baugewerbe/Bau</t>
  </si>
  <si>
    <t>410</t>
  </si>
  <si>
    <t>F.41 - Hochbau</t>
  </si>
  <si>
    <t>420</t>
  </si>
  <si>
    <t>F.42 - Tiefbau</t>
  </si>
  <si>
    <t>430</t>
  </si>
  <si>
    <t>F.43 - Vorbereitende Baustellenarbeiten, Bauinstallation und sonstiges Ausbaugewerbe</t>
  </si>
  <si>
    <t>440</t>
  </si>
  <si>
    <t>G - Handel; Instandhaltung und Reparatur von Kraftfahrzeugen</t>
  </si>
  <si>
    <t>450</t>
  </si>
  <si>
    <t>H - Verkehr und Lagerei</t>
  </si>
  <si>
    <t>460</t>
  </si>
  <si>
    <t>H.49 - Landverkehr und Transport in Rohrfernleitungen</t>
  </si>
  <si>
    <t>470</t>
  </si>
  <si>
    <t>H.50 - Schifffahrt</t>
  </si>
  <si>
    <t>480</t>
  </si>
  <si>
    <t>H.51 - Luftfahrt</t>
  </si>
  <si>
    <t>490</t>
  </si>
  <si>
    <t>H.52 - Lagerei sowie Erbringung von sonstigen Dienstleistungen für den Verkehr</t>
  </si>
  <si>
    <t>500</t>
  </si>
  <si>
    <t>H.53 - Post-, Kurier- und Expressdienste</t>
  </si>
  <si>
    <t>510</t>
  </si>
  <si>
    <t>I - Gastgewerbe/Beherbergung und Gastronomie</t>
  </si>
  <si>
    <t>520</t>
  </si>
  <si>
    <t>L - Grundstücks- und Wohnungswesen</t>
  </si>
  <si>
    <t>530</t>
  </si>
  <si>
    <t>Risikopositionen gegenüber anderen Sektoren als jenen, die in hohem Maße zum Klimawandel beitragen</t>
  </si>
  <si>
    <t>540</t>
  </si>
  <si>
    <t>K - Erbringung von Finanz- und Versicherungsdienstleistungen</t>
  </si>
  <si>
    <t>550</t>
  </si>
  <si>
    <t>Risikopositionen gegenüber anderen Sektoren (NACE-Codes J, M bis U)</t>
  </si>
  <si>
    <t>560</t>
  </si>
  <si>
    <t>Gesamt</t>
  </si>
  <si>
    <r>
      <rPr>
        <vertAlign val="superscript"/>
        <sz val="10"/>
        <color theme="1"/>
        <rFont val="Arial Narrow"/>
        <family val="2"/>
      </rPr>
      <t xml:space="preserve">1 </t>
    </r>
    <r>
      <rPr>
        <sz val="10"/>
        <color theme="1"/>
        <rFont val="Arial Narrow"/>
        <family val="2"/>
      </rPr>
      <t>davon Risikopositionen gegenüber Unternehmen, die nach Artikel 12 Absatz 1 Buchstaben d bis g und Artikel 12 Absatz 2 der Verordnung (EU) 2020/1818 von Paris-abgestimmten EU-Referenzwerten ausgeschlossen sind</t>
    </r>
  </si>
  <si>
    <t>² THG-Emissionen (Spalte i): auf den Bruttobuchwert bezogener prozentualer Anteil des Portfolios, der aus der unternehmensspezifischen Berichterstattung abgeleitet wurde</t>
  </si>
  <si>
    <r>
      <rPr>
        <b/>
        <sz val="11"/>
        <color rgb="FF000000"/>
        <rFont val="Arial Narrow"/>
        <family val="2"/>
      </rPr>
      <t xml:space="preserve">Meldebogen </t>
    </r>
    <r>
      <rPr>
        <b/>
        <sz val="11"/>
        <color rgb="FF007858"/>
        <rFont val="Arial Narrow"/>
        <family val="2"/>
      </rPr>
      <t>ESG1.2</t>
    </r>
    <r>
      <rPr>
        <b/>
        <sz val="11"/>
        <color rgb="FF000000"/>
        <rFont val="Arial Narrow"/>
        <family val="2"/>
      </rPr>
      <t xml:space="preserve"> - Anlagebuch - Indikatoren für potenzielle Transitionsrisiken aus dem Klimawandel: Kreditqualität der Risikopositionen nach Sektoren, Emissionen und Restlaufzeit (auf Basis BTAR)</t>
    </r>
  </si>
  <si>
    <r>
      <rPr>
        <b/>
        <sz val="11"/>
        <color rgb="FF000000"/>
        <rFont val="Arial Narrow"/>
        <family val="2"/>
      </rPr>
      <t xml:space="preserve">Meldebogen </t>
    </r>
    <r>
      <rPr>
        <b/>
        <sz val="11"/>
        <color rgb="FF007858"/>
        <rFont val="Arial Narrow"/>
        <family val="2"/>
      </rPr>
      <t>ESG2</t>
    </r>
    <r>
      <rPr>
        <b/>
        <sz val="11"/>
        <color rgb="FF000000"/>
        <rFont val="Arial Narrow"/>
        <family val="2"/>
      </rPr>
      <t xml:space="preserve"> - Anlagebuch - Indikatoren für potenzielle Transitionsrisiken aus dem Klimawandel: Durch Immobilien besicherte Darlehen - Energieeffizienz der Sicherheiten</t>
    </r>
  </si>
  <si>
    <t>Bruttobuchwert gesamt</t>
  </si>
  <si>
    <t>Sektor der Gegenpartei</t>
  </si>
  <si>
    <t>Energieeffizienzniveau 
(Energy Performance Score (EPS) der Sicherheiten in kWh/m²)</t>
  </si>
  <si>
    <t>Energieeffizienzniveau 
(Energieausweisklasse der Sicherheiten)</t>
  </si>
  <si>
    <t>Ohne Energieausweisklasse der Sicherheiten</t>
  </si>
  <si>
    <t>0; 
≤ 100</t>
  </si>
  <si>
    <t>&gt; 100;
≤ 200</t>
  </si>
  <si>
    <t>&gt; 200;
≤ 300</t>
  </si>
  <si>
    <t>&gt; 300;
≤ 400</t>
  </si>
  <si>
    <t>&gt; 400;
≤ 500</t>
  </si>
  <si>
    <t>&gt; 500</t>
  </si>
  <si>
    <t>Davon mit geschätztem Energieeffizienz-niveau (EPS der Sicherheiten in kWh/m², in %)</t>
  </si>
  <si>
    <t>EU-Gebiet insgesamt</t>
  </si>
  <si>
    <t>Davon durch Gewerbeimmobilien besicherte Darlehen</t>
  </si>
  <si>
    <t>Davon durch Wohnimmobilien besicherte Darlehen</t>
  </si>
  <si>
    <t xml:space="preserve">Davon durch Inbesitznahme erlangte Sicherheiten: Wohn- und Gewerbeimmobilien </t>
  </si>
  <si>
    <t>Davon mit geschätztem Energieeffizienzniveau (EPS der Sicherheiten in kWh/m²)</t>
  </si>
  <si>
    <t>Nicht-EU-Gebiet insgesamt</t>
  </si>
  <si>
    <r>
      <rPr>
        <b/>
        <sz val="11"/>
        <color rgb="FF000000"/>
        <rFont val="Arial Narrow"/>
        <family val="2"/>
      </rPr>
      <t xml:space="preserve">Meldebogen </t>
    </r>
    <r>
      <rPr>
        <b/>
        <sz val="11"/>
        <color rgb="FF007858"/>
        <rFont val="Arial Narrow"/>
        <family val="2"/>
      </rPr>
      <t>ESG3</t>
    </r>
    <r>
      <rPr>
        <b/>
        <sz val="11"/>
        <color rgb="FF000000"/>
        <rFont val="Arial Narrow"/>
        <family val="2"/>
      </rPr>
      <t xml:space="preserve"> - Anlagebuch - Indikatoren für potenzielle Transitionsrisiken aus dem Klimawandel: Angleichungsparameter</t>
    </r>
  </si>
  <si>
    <t>Sektor</t>
  </si>
  <si>
    <t>NACE-Sektoren 
(Mindestauswahl)</t>
  </si>
  <si>
    <t>Bruttobuchwert des Portfolios (Mio. Euro)</t>
  </si>
  <si>
    <t>Angleichungsparameter</t>
  </si>
  <si>
    <t>Bezugsjahr</t>
  </si>
  <si>
    <t>Abstand zu IEA 
NZE2050 in %</t>
  </si>
  <si>
    <t>Vorgabe (Bezugsjahr 
+ 3 Jahre)</t>
  </si>
  <si>
    <t>Strom</t>
  </si>
  <si>
    <t>27; 2712; 3314; 35; 351; 3511; 3512; 3513; 3514; 4321</t>
  </si>
  <si>
    <t xml:space="preserve">Verbrennung fossiler Brennstoffe </t>
  </si>
  <si>
    <t>91; 910; 192; 1920; 2014; 352; 3521; 3522; 3523; 4612; 4671; 6; 61; 610; 62; 620; 8; 9</t>
  </si>
  <si>
    <t>Automobilsektor</t>
  </si>
  <si>
    <t>2815; 29; 291; 2910; 292; 2920; 293; 2932</t>
  </si>
  <si>
    <t>Luftfahrt</t>
  </si>
  <si>
    <t>3030; 3316; 511; 5110; 512; 5121; 5223</t>
  </si>
  <si>
    <t xml:space="preserve">Seeverkehr </t>
  </si>
  <si>
    <t>301; 3011; 3012; 3315; 50; 501; 5010; 502; 5020; 5222; 5224; 5229</t>
  </si>
  <si>
    <t>Zement-, Klinker- und Kalkherstellung</t>
  </si>
  <si>
    <t>235; 2351; 2352; 236; 2361; 2363; 2364; 811; 89</t>
  </si>
  <si>
    <t xml:space="preserve">Eisen- und Stahlerzeugung, Koksherstellung und Metallerzgewinnung </t>
  </si>
  <si>
    <t>24; 241; 2410; 242; 2420; 2434; 244; 2442; 2444; 2445; 245; 2451; 2452; 25; 251; 2511; 4672; 5; 51; 510; 52; 520; 7; 72; 729</t>
  </si>
  <si>
    <t>Chemische Erzeugnisse</t>
  </si>
  <si>
    <t>20; 201; 202; 203; 204; 205; 206</t>
  </si>
  <si>
    <r>
      <rPr>
        <b/>
        <sz val="11"/>
        <color rgb="FF000000"/>
        <rFont val="Arial Narrow"/>
        <family val="2"/>
      </rPr>
      <t xml:space="preserve">Meldebogen </t>
    </r>
    <r>
      <rPr>
        <b/>
        <sz val="11"/>
        <color rgb="FF007858"/>
        <rFont val="Arial Narrow"/>
        <family val="2"/>
      </rPr>
      <t>ESG4</t>
    </r>
    <r>
      <rPr>
        <b/>
        <sz val="11"/>
        <color rgb="FF000000"/>
        <rFont val="Arial Narrow"/>
        <family val="2"/>
      </rPr>
      <t xml:space="preserve"> - Anlagebuch - Indikatoren für potenzielle Transitionsrisiken aus dem Klimawandel: Risikopositionen gegenüber den 20 CO2-intensivsten Unternehmen</t>
    </r>
  </si>
  <si>
    <t>Bruttobuchwert 
(aggregierter Betrag)</t>
  </si>
  <si>
    <t xml:space="preserve"> Bruttobuchwert gegenüber den Gegenparteien im Verhältnis zum Gesamtbruttobuchwert (aggregierter Betrag)</t>
  </si>
  <si>
    <t>Davon ökologisch nachhaltig (CCM)</t>
  </si>
  <si>
    <t>Gewichtete durchschnittliche Laufzeit</t>
  </si>
  <si>
    <t>Anzahl der 20 umweltschädlichsten Unternehmen, die einbezogen wurden</t>
  </si>
  <si>
    <t xml:space="preserve">Zum Offenlegungsstichtag konnten keine Mutter-/Tochterunternehmen bzw. Staaten im Kreditportfolio identifiziert werden, die den Top-20-Emittenten weltweit angehören. </t>
  </si>
  <si>
    <r>
      <rPr>
        <b/>
        <sz val="11"/>
        <color rgb="FF000000"/>
        <rFont val="Arial Narrow"/>
        <family val="2"/>
      </rPr>
      <t xml:space="preserve">Meldebogen </t>
    </r>
    <r>
      <rPr>
        <b/>
        <sz val="11"/>
        <color rgb="FF007858"/>
        <rFont val="Arial Narrow"/>
        <family val="2"/>
      </rPr>
      <t>ESG5</t>
    </r>
    <r>
      <rPr>
        <b/>
        <sz val="11"/>
        <color rgb="FF000000"/>
        <rFont val="Arial Narrow"/>
        <family val="2"/>
      </rPr>
      <t xml:space="preserve"> - Anlagebuch - Indikatoren für potenzielle physische Risiken aus dem Klimawandel: Risikopositionen mit physischem Risiko</t>
    </r>
  </si>
  <si>
    <t>Geographisches Gebiet
Deutschland</t>
  </si>
  <si>
    <t>davon Risikopositionen, die für die Auswirkungen physischer Ereignisse infolge des Klimawandels anfällig sind</t>
  </si>
  <si>
    <t>Aufschlüsselung nach Laufzeitband</t>
  </si>
  <si>
    <t>davon Risikopositionen, die für die Auswirkungen chronischer Ereignisse infolge des Klimawandels anfällig sind</t>
  </si>
  <si>
    <t>davon Risikopositionen, die für die Auswirkungen akuter Ereignisse infolge des Klimawandels anfällig sind</t>
  </si>
  <si>
    <t>davon Risikopositionen, die für die Auswirkungen chronischer und akuter Ereignisse infolge des Klimawandels anfällig sind</t>
  </si>
  <si>
    <t>davon 
Stage 2</t>
  </si>
  <si>
    <t>davon 
notleidende 
Risikopositionen</t>
  </si>
  <si>
    <t>Kumulierte Wertminderung, kumulierte negative Änderungen beim beizulegenden Zeitwert aufgrund von Ausfallrisiken und Rückstellungen</t>
  </si>
  <si>
    <t>Durchschnittliche Laufzeit</t>
  </si>
  <si>
    <t>davon
Stage 2</t>
  </si>
  <si>
    <t>Durch Wohnimmobilien besicherte Darlehen</t>
  </si>
  <si>
    <t>Durch Gewerbeimmobilien besicherte Darlehen</t>
  </si>
  <si>
    <t>Durch Inbesitznahme erlangte Sicherheiten</t>
  </si>
  <si>
    <t>Sonstige relevante Sektoren (ggf. mit anschließender Aufschlüsselung)</t>
  </si>
  <si>
    <t>Geographisches Gebiet
EU (exkl. Deutschland)</t>
  </si>
  <si>
    <t>Geographisches Gebiet
Europa (exkl. Deutschland, EU)</t>
  </si>
  <si>
    <t>Geographisches Gebiet
Sonstige</t>
  </si>
  <si>
    <r>
      <t xml:space="preserve">Korrektur Meldebogen KM1: Einige Werte zur NSFR (Meldebogen Zeilen </t>
    </r>
    <r>
      <rPr>
        <b/>
        <sz val="11"/>
        <color theme="5"/>
        <rFont val="Arial Narrow"/>
        <family val="2"/>
      </rPr>
      <t>18,19</t>
    </r>
    <r>
      <rPr>
        <b/>
        <sz val="11"/>
        <color theme="1"/>
        <rFont val="Arial Narrow"/>
        <family val="2"/>
      </rPr>
      <t>) waren in der ursprünglichen Veröffentlichung vertauscht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</si>
</sst>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 #,##0.00\ [$€]_-;_-* &quot;-&quot;??\ [$€]_-;_-@_-"/>
    <numFmt numFmtId="165" formatCode="#,##0;0;\–"/>
    <numFmt numFmtId="166" formatCode="#,##0;\(#,##0\);0;\–"/>
    <numFmt numFmtId="167" formatCode="#,##0;\(#,##0\);\–"/>
    <numFmt numFmtId="168" formatCode="#,##0;\-#,##0;\-"/>
    <numFmt numFmtId="169" formatCode="#,##0;\(#,##0\);\–;@"/>
    <numFmt numFmtId="170" formatCode="#,##0.0;\-#,##0.0;\-"/>
    <numFmt numFmtId="171" formatCode="0.00%;\(0.00%\);&quot;–&quot;;@"/>
    <numFmt numFmtId="172" formatCode="0.00%;\(0.00%\);\–;@"/>
    <numFmt numFmtId="173" formatCode="0.0"/>
    <numFmt numFmtId="174" formatCode="#,##0.00;0.00;\–"/>
    <numFmt numFmtId="175" formatCode="0;\(0\);0;@"/>
    <numFmt numFmtId="176" formatCode="#,##0,,;\(#,##0,,\);\–"/>
    <numFmt numFmtId="177" formatCode="0%;\(0%\);\-;@"/>
    <numFmt numFmtId="178" formatCode="0%;\(0%\);&quot;–&quot;;@"/>
  </numFmts>
  <fonts count="45"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8"/>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b/>
      <i/>
      <sz val="11"/>
      <name val="Arial Narrow"/>
      <family val="2"/>
    </font>
    <font>
      <i/>
      <sz val="11"/>
      <color rgb="FF007858"/>
      <name val="Arial Narrow"/>
      <family val="2"/>
    </font>
    <font>
      <b/>
      <sz val="11"/>
      <color rgb="FFFF0000"/>
      <name val="Arial Narrow"/>
      <family val="2"/>
    </font>
    <font>
      <vertAlign val="superscript"/>
      <sz val="11"/>
      <color rgb="FF007858"/>
      <name val="Arial Narrow"/>
      <family val="2"/>
    </font>
    <font>
      <b/>
      <vertAlign val="superscript"/>
      <sz val="11"/>
      <color rgb="FF007858"/>
      <name val="Arial Narrow"/>
      <family val="2"/>
    </font>
    <font>
      <i/>
      <sz val="11"/>
      <name val="Arial Narrow"/>
      <family val="2"/>
    </font>
    <font>
      <b/>
      <i/>
      <sz val="11"/>
      <color theme="1"/>
      <name val="Arial Narrow"/>
      <family val="2"/>
    </font>
    <font>
      <b/>
      <i/>
      <sz val="11"/>
      <color rgb="FF007858"/>
      <name val="Arial Narrow"/>
      <family val="2"/>
    </font>
    <font>
      <b/>
      <sz val="11"/>
      <color rgb="FF2F5773"/>
      <name val="Arial Narrow"/>
      <family val="2"/>
    </font>
    <font>
      <u/>
      <sz val="11"/>
      <color rgb="FF008080"/>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vertAlign val="superscript"/>
      <sz val="11"/>
      <color theme="1"/>
      <name val="Arial Narrow"/>
      <family val="2"/>
    </font>
    <font>
      <sz val="10"/>
      <color theme="1"/>
      <name val="Arial Narrow"/>
      <family val="2"/>
    </font>
    <font>
      <vertAlign val="superscript"/>
      <sz val="10"/>
      <color theme="1"/>
      <name val="Arial Narrow"/>
      <family val="2"/>
    </font>
    <font>
      <sz val="11"/>
      <color theme="5"/>
      <name val="Arial Narrow"/>
      <family val="2"/>
    </font>
    <font>
      <b/>
      <sz val="11"/>
      <color theme="5"/>
      <name val="Arial Narrow"/>
      <family val="2"/>
    </font>
    <font>
      <i/>
      <sz val="11"/>
      <color rgb="FFFF0000"/>
      <name val="Arial Narrow"/>
      <family val="2"/>
    </font>
    <font>
      <sz val="11"/>
      <color rgb="FF000000"/>
      <name val="Calibri"/>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bgColor indexed="64"/>
      </patternFill>
    </fill>
    <fill>
      <patternFill patternType="solid">
        <fgColor theme="0" tint="-4.9989318521683403E-2"/>
        <bgColor rgb="FF000000"/>
      </patternFill>
    </fill>
    <fill>
      <patternFill patternType="solid">
        <fgColor theme="0" tint="-0.14999847407452621"/>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top style="thin">
        <color theme="0" tint="-0.14993743705557422"/>
      </top>
      <bottom/>
      <diagonal/>
    </border>
    <border>
      <left/>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style="thick">
        <color theme="0"/>
      </right>
      <top style="thin">
        <color theme="0" tint="-0.14990691854609822"/>
      </top>
      <bottom/>
      <diagonal/>
    </border>
    <border>
      <left/>
      <right/>
      <top/>
      <bottom style="thin">
        <color theme="0" tint="-4.9989318521683403E-2"/>
      </bottom>
      <diagonal/>
    </border>
    <border>
      <left/>
      <right/>
      <top style="thin">
        <color theme="0" tint="-4.9989318521683403E-2"/>
      </top>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style="thin">
        <color indexed="64"/>
      </top>
      <bottom style="thin">
        <color indexed="64"/>
      </bottom>
      <diagonal/>
    </border>
    <border>
      <left/>
      <right style="thick">
        <color theme="0"/>
      </right>
      <top style="thin">
        <color theme="0" tint="-0.14996795556505021"/>
      </top>
      <bottom/>
      <diagonal/>
    </border>
    <border>
      <left/>
      <right style="thick">
        <color theme="0"/>
      </right>
      <top/>
      <bottom style="thin">
        <color indexed="64"/>
      </bottom>
      <diagonal/>
    </border>
    <border>
      <left style="thick">
        <color theme="0"/>
      </left>
      <right/>
      <top style="thick">
        <color theme="0"/>
      </top>
      <bottom style="thin">
        <color theme="0" tint="-0.14996795556505021"/>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bottom style="thin">
        <color theme="0" tint="-0.14999847407452621"/>
      </bottom>
      <diagonal/>
    </border>
    <border>
      <left/>
      <right/>
      <top/>
      <bottom style="thin">
        <color theme="0" tint="-0.14999847407452621"/>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style="thick">
        <color theme="0"/>
      </left>
      <right style="thick">
        <color theme="0"/>
      </right>
      <top style="thin">
        <color indexed="64"/>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0" tint="-0.14999847407452621"/>
      </top>
      <bottom style="thin">
        <color indexed="64"/>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right style="thick">
        <color theme="0"/>
      </right>
      <top style="thin">
        <color indexed="64"/>
      </top>
      <bottom/>
      <diagonal/>
    </border>
    <border>
      <left style="thick">
        <color theme="0"/>
      </left>
      <right style="thick">
        <color theme="0"/>
      </right>
      <top style="thin">
        <color theme="0" tint="-0.14996795556505021"/>
      </top>
      <bottom style="thin">
        <color indexed="64"/>
      </bottom>
      <diagonal/>
    </border>
    <border>
      <left style="thick">
        <color theme="0"/>
      </left>
      <right style="thick">
        <color theme="0"/>
      </right>
      <top/>
      <bottom style="thin">
        <color theme="0" tint="-0.14993743705557422"/>
      </bottom>
      <diagonal/>
    </border>
    <border>
      <left style="thick">
        <color theme="0"/>
      </left>
      <right/>
      <top style="thin">
        <color theme="0" tint="-0.14993743705557422"/>
      </top>
      <bottom style="thin">
        <color theme="0" tint="-0.14993743705557422"/>
      </bottom>
      <diagonal/>
    </border>
    <border>
      <left/>
      <right style="thick">
        <color theme="0"/>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theme="0" tint="-0.14996795556505021"/>
      </bottom>
      <diagonal/>
    </border>
    <border>
      <left style="thick">
        <color theme="0"/>
      </left>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indexed="64"/>
      </bottom>
      <diagonal/>
    </border>
    <border>
      <left style="thick">
        <color theme="0"/>
      </left>
      <right style="thick">
        <color theme="0"/>
      </right>
      <top/>
      <bottom style="thin">
        <color theme="0" tint="-0.14999847407452621"/>
      </bottom>
      <diagonal/>
    </border>
    <border>
      <left/>
      <right style="thick">
        <color theme="0"/>
      </right>
      <top/>
      <bottom style="thin">
        <color theme="0" tint="-0.14999847407452621"/>
      </bottom>
      <diagonal/>
    </border>
    <border>
      <left style="thick">
        <color theme="0"/>
      </left>
      <right/>
      <top style="thin">
        <color indexed="64"/>
      </top>
      <bottom/>
      <diagonal/>
    </border>
    <border>
      <left/>
      <right/>
      <top style="thin">
        <color rgb="FFD9D9D9"/>
      </top>
      <bottom style="thin">
        <color rgb="FFD9D9D9"/>
      </bottom>
      <diagonal/>
    </border>
    <border>
      <left/>
      <right style="medium">
        <color theme="0"/>
      </right>
      <top style="thin">
        <color theme="0" tint="-4.9989318521683403E-2"/>
      </top>
      <bottom/>
      <diagonal/>
    </border>
    <border>
      <left style="medium">
        <color theme="0"/>
      </left>
      <right style="medium">
        <color theme="0"/>
      </right>
      <top style="thin">
        <color theme="0" tint="-4.9989318521683403E-2"/>
      </top>
      <bottom/>
      <diagonal/>
    </border>
    <border>
      <left style="medium">
        <color theme="0"/>
      </left>
      <right/>
      <top style="thin">
        <color theme="0" tint="-4.9989318521683403E-2"/>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s>
  <cellStyleXfs count="2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8"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6"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9" fillId="0" borderId="0"/>
    <xf numFmtId="43" fontId="5" fillId="0" borderId="0" applyFont="0" applyFill="0" applyBorder="0" applyAlignment="0" applyProtection="0"/>
    <xf numFmtId="0" fontId="5" fillId="0" borderId="0"/>
    <xf numFmtId="0" fontId="1" fillId="0" borderId="0"/>
  </cellStyleXfs>
  <cellXfs count="1156">
    <xf numFmtId="0" fontId="0" fillId="0" borderId="0" xfId="0"/>
    <xf numFmtId="0" fontId="10" fillId="8" borderId="0" xfId="0" applyFont="1" applyFill="1"/>
    <xf numFmtId="0" fontId="10" fillId="8" borderId="0" xfId="0" applyFont="1" applyFill="1" applyAlignment="1">
      <alignment horizontal="center"/>
    </xf>
    <xf numFmtId="49" fontId="10" fillId="8" borderId="0" xfId="0" applyNumberFormat="1" applyFont="1" applyFill="1" applyAlignment="1">
      <alignment horizontal="center"/>
    </xf>
    <xf numFmtId="0" fontId="10" fillId="0" borderId="0" xfId="0" applyFont="1"/>
    <xf numFmtId="0" fontId="15" fillId="0" borderId="0" xfId="0" applyFont="1"/>
    <xf numFmtId="14" fontId="10" fillId="0" borderId="0" xfId="0" applyNumberFormat="1" applyFont="1"/>
    <xf numFmtId="0" fontId="11" fillId="0" borderId="0" xfId="0" applyFont="1" applyAlignment="1">
      <alignment horizontal="center" vertical="center" wrapText="1"/>
    </xf>
    <xf numFmtId="0" fontId="11" fillId="0" borderId="0" xfId="0" applyFont="1" applyAlignment="1">
      <alignment vertical="center" wrapText="1"/>
    </xf>
    <xf numFmtId="167" fontId="10" fillId="0" borderId="0" xfId="0" applyNumberFormat="1" applyFont="1"/>
    <xf numFmtId="0" fontId="13" fillId="0" borderId="0" xfId="0" applyFont="1" applyAlignment="1">
      <alignment horizontal="center" vertical="center" wrapText="1"/>
    </xf>
    <xf numFmtId="0" fontId="13" fillId="0" borderId="0" xfId="0" applyFont="1" applyAlignment="1">
      <alignment vertical="center" wrapText="1"/>
    </xf>
    <xf numFmtId="167" fontId="13" fillId="0" borderId="0" xfId="0" applyNumberFormat="1" applyFont="1" applyAlignment="1">
      <alignment horizontal="center" vertical="center" wrapText="1"/>
    </xf>
    <xf numFmtId="0" fontId="14" fillId="0" borderId="0" xfId="0" applyFont="1" applyAlignment="1">
      <alignment horizontal="center" wrapText="1"/>
    </xf>
    <xf numFmtId="0" fontId="10" fillId="0" borderId="0" xfId="0" applyFont="1" applyAlignment="1">
      <alignment horizontal="center"/>
    </xf>
    <xf numFmtId="0" fontId="11" fillId="0" borderId="6"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1" fillId="0" borderId="7" xfId="0" applyFont="1" applyBorder="1" applyAlignment="1">
      <alignment vertical="center" wrapText="1"/>
    </xf>
    <xf numFmtId="167" fontId="11" fillId="0" borderId="7" xfId="0" applyNumberFormat="1" applyFont="1" applyBorder="1" applyAlignment="1">
      <alignment horizontal="center" vertical="center" wrapText="1"/>
    </xf>
    <xf numFmtId="0" fontId="17" fillId="0" borderId="8" xfId="0" applyFont="1" applyBorder="1" applyAlignment="1">
      <alignment horizontal="center" vertical="center" wrapText="1"/>
    </xf>
    <xf numFmtId="167" fontId="11" fillId="0" borderId="8" xfId="0" applyNumberFormat="1" applyFont="1" applyBorder="1" applyAlignment="1">
      <alignment horizontal="center" vertical="center" wrapText="1"/>
    </xf>
    <xf numFmtId="0" fontId="17" fillId="0" borderId="9" xfId="0" applyFont="1" applyBorder="1" applyAlignment="1">
      <alignment horizontal="center" vertical="center" wrapText="1"/>
    </xf>
    <xf numFmtId="167" fontId="11" fillId="0" borderId="9"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0" xfId="0" applyFont="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13" fillId="9" borderId="0" xfId="0" applyFont="1" applyFill="1" applyAlignment="1">
      <alignment vertical="center" wrapText="1"/>
    </xf>
    <xf numFmtId="0" fontId="13" fillId="7" borderId="0" xfId="0" applyFont="1" applyFill="1" applyAlignment="1">
      <alignment vertical="center" wrapText="1"/>
    </xf>
    <xf numFmtId="0" fontId="11" fillId="0" borderId="0" xfId="0" applyFont="1" applyAlignment="1">
      <alignment horizontal="justify" vertical="center" wrapText="1"/>
    </xf>
    <xf numFmtId="3" fontId="11" fillId="0" borderId="0" xfId="0" applyNumberFormat="1" applyFont="1" applyAlignment="1">
      <alignment horizontal="center" vertical="center" wrapText="1"/>
    </xf>
    <xf numFmtId="0" fontId="22" fillId="0" borderId="0" xfId="0" applyFont="1"/>
    <xf numFmtId="0" fontId="23" fillId="0" borderId="0" xfId="0" applyFont="1"/>
    <xf numFmtId="0" fontId="16" fillId="7" borderId="0" xfId="0" applyFont="1" applyFill="1" applyAlignment="1">
      <alignment vertical="center" wrapText="1"/>
    </xf>
    <xf numFmtId="0" fontId="15" fillId="7" borderId="0" xfId="0" applyFont="1" applyFill="1" applyAlignment="1">
      <alignment vertical="center" wrapText="1"/>
    </xf>
    <xf numFmtId="0" fontId="16" fillId="7" borderId="0" xfId="0" applyFont="1" applyFill="1" applyAlignment="1">
      <alignment horizontal="center" vertical="center" wrapText="1"/>
    </xf>
    <xf numFmtId="0" fontId="11" fillId="0" borderId="10" xfId="0" applyFont="1" applyBorder="1" applyAlignment="1">
      <alignment vertical="center" wrapText="1"/>
    </xf>
    <xf numFmtId="167" fontId="11" fillId="0" borderId="10" xfId="0" applyNumberFormat="1" applyFont="1" applyBorder="1" applyAlignment="1">
      <alignment horizontal="center" vertical="center" wrapText="1"/>
    </xf>
    <xf numFmtId="167" fontId="11" fillId="0" borderId="11"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10" fontId="11" fillId="0" borderId="8" xfId="0" applyNumberFormat="1" applyFont="1" applyBorder="1" applyAlignment="1">
      <alignment horizontal="center" vertical="center" wrapText="1"/>
    </xf>
    <xf numFmtId="0" fontId="21" fillId="0" borderId="10" xfId="0" applyFont="1" applyBorder="1" applyAlignment="1">
      <alignment vertical="center" wrapText="1"/>
    </xf>
    <xf numFmtId="0" fontId="21" fillId="0" borderId="8" xfId="0" applyFont="1" applyBorder="1" applyAlignment="1">
      <alignment horizontal="left" vertical="center" wrapText="1" indent="1"/>
    </xf>
    <xf numFmtId="0" fontId="21" fillId="0" borderId="11" xfId="0" applyFont="1" applyBorder="1" applyAlignment="1">
      <alignment vertical="center" wrapText="1"/>
    </xf>
    <xf numFmtId="0" fontId="21" fillId="0" borderId="8" xfId="0" applyFont="1" applyBorder="1" applyAlignment="1">
      <alignment vertical="center" wrapText="1"/>
    </xf>
    <xf numFmtId="10" fontId="11" fillId="5" borderId="8" xfId="0" applyNumberFormat="1" applyFont="1" applyFill="1" applyBorder="1" applyAlignment="1">
      <alignment horizontal="center" vertical="center" wrapText="1"/>
    </xf>
    <xf numFmtId="0" fontId="11" fillId="0" borderId="10" xfId="0" applyFont="1" applyBorder="1" applyAlignment="1">
      <alignment horizontal="justify" vertical="center" wrapText="1"/>
    </xf>
    <xf numFmtId="3" fontId="11" fillId="0" borderId="10" xfId="0" applyNumberFormat="1" applyFont="1" applyBorder="1" applyAlignment="1">
      <alignment horizontal="center" vertical="center" wrapText="1"/>
    </xf>
    <xf numFmtId="0" fontId="21" fillId="0" borderId="11" xfId="0" applyFont="1" applyBorder="1" applyAlignment="1">
      <alignment horizontal="justify" vertical="center" wrapText="1"/>
    </xf>
    <xf numFmtId="0" fontId="21"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1" xfId="0" applyFont="1" applyBorder="1" applyAlignment="1">
      <alignment horizontal="justify" vertical="center" wrapText="1"/>
    </xf>
    <xf numFmtId="0" fontId="10" fillId="0" borderId="8" xfId="0" applyFont="1" applyBorder="1"/>
    <xf numFmtId="0" fontId="20" fillId="0" borderId="0" xfId="0" applyFont="1" applyAlignment="1">
      <alignment vertical="center"/>
    </xf>
    <xf numFmtId="0" fontId="10" fillId="0" borderId="0" xfId="0" applyFont="1" applyAlignment="1">
      <alignment horizontal="center" vertical="center"/>
    </xf>
    <xf numFmtId="4" fontId="10" fillId="0" borderId="0" xfId="0" applyNumberFormat="1" applyFont="1"/>
    <xf numFmtId="0" fontId="17" fillId="5" borderId="0" xfId="0" applyFont="1" applyFill="1" applyAlignment="1">
      <alignment horizontal="center" vertical="center" wrapText="1"/>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6" fillId="0" borderId="8" xfId="0" applyFont="1" applyBorder="1" applyAlignment="1">
      <alignment horizontal="center" vertical="center"/>
    </xf>
    <xf numFmtId="0" fontId="10" fillId="0" borderId="6" xfId="0" applyFont="1" applyBorder="1"/>
    <xf numFmtId="0" fontId="10" fillId="5" borderId="6"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167" fontId="13" fillId="0" borderId="11"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6" xfId="0" applyFont="1" applyBorder="1" applyAlignment="1">
      <alignment horizontal="center" vertical="center" wrapText="1"/>
    </xf>
    <xf numFmtId="0" fontId="10" fillId="0" borderId="0" xfId="0" applyFont="1" applyAlignment="1">
      <alignment vertical="center"/>
    </xf>
    <xf numFmtId="0" fontId="15" fillId="0" borderId="0" xfId="0" applyFont="1" applyAlignment="1">
      <alignment horizontal="left"/>
    </xf>
    <xf numFmtId="3" fontId="10" fillId="0" borderId="0" xfId="0" applyNumberFormat="1" applyFont="1" applyAlignment="1">
      <alignment horizontal="center" vertical="center"/>
    </xf>
    <xf numFmtId="0" fontId="15" fillId="0" borderId="0" xfId="0" applyFont="1" applyAlignment="1">
      <alignment horizontal="center"/>
    </xf>
    <xf numFmtId="0" fontId="20" fillId="0" borderId="0" xfId="0" applyFont="1" applyAlignment="1">
      <alignment horizontal="center" vertical="center" wrapText="1"/>
    </xf>
    <xf numFmtId="167" fontId="21" fillId="0" borderId="0" xfId="0" applyNumberFormat="1" applyFont="1" applyAlignment="1">
      <alignment horizontal="center" vertical="center"/>
    </xf>
    <xf numFmtId="0" fontId="10" fillId="0" borderId="0" xfId="0" applyFont="1" applyAlignment="1">
      <alignment horizontal="left" vertical="center"/>
    </xf>
    <xf numFmtId="0" fontId="21" fillId="0" borderId="0" xfId="0" applyFont="1"/>
    <xf numFmtId="3" fontId="16" fillId="0" borderId="0" xfId="0" applyNumberFormat="1" applyFont="1" applyAlignment="1">
      <alignment horizontal="center" vertical="center" wrapText="1"/>
    </xf>
    <xf numFmtId="0" fontId="21" fillId="0" borderId="10" xfId="0" applyFont="1" applyBorder="1" applyAlignment="1">
      <alignment horizontal="justify" vertical="center"/>
    </xf>
    <xf numFmtId="167" fontId="21" fillId="0" borderId="10" xfId="0" applyNumberFormat="1" applyFont="1" applyBorder="1" applyAlignment="1">
      <alignment horizontal="center" vertical="center"/>
    </xf>
    <xf numFmtId="0" fontId="21" fillId="0" borderId="10" xfId="0" applyFont="1" applyBorder="1" applyAlignment="1">
      <alignment horizontal="center" vertical="center" wrapText="1"/>
    </xf>
    <xf numFmtId="0" fontId="21" fillId="0" borderId="8" xfId="0" applyFont="1" applyBorder="1" applyAlignment="1">
      <alignment horizontal="left" vertical="center" indent="1"/>
    </xf>
    <xf numFmtId="167" fontId="21" fillId="0" borderId="8" xfId="0" applyNumberFormat="1" applyFont="1" applyBorder="1" applyAlignment="1">
      <alignment horizontal="center" vertical="center"/>
    </xf>
    <xf numFmtId="0" fontId="21" fillId="0" borderId="8" xfId="0" applyFont="1" applyBorder="1" applyAlignment="1">
      <alignment horizontal="justify" vertic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16" fillId="0" borderId="11" xfId="0" applyFont="1" applyBorder="1" applyAlignment="1">
      <alignment horizontal="center" vertical="center"/>
    </xf>
    <xf numFmtId="0" fontId="25" fillId="0" borderId="8" xfId="0" applyFont="1" applyBorder="1" applyAlignment="1">
      <alignment horizontal="center" vertical="center"/>
    </xf>
    <xf numFmtId="0" fontId="20" fillId="0" borderId="8" xfId="0" applyFont="1" applyBorder="1" applyAlignment="1">
      <alignment horizontal="left" vertical="center" wrapText="1"/>
    </xf>
    <xf numFmtId="167" fontId="20" fillId="0" borderId="8" xfId="0" applyNumberFormat="1" applyFont="1" applyBorder="1" applyAlignment="1">
      <alignment horizontal="center" vertical="center"/>
    </xf>
    <xf numFmtId="0" fontId="17" fillId="0" borderId="11" xfId="0" applyFont="1" applyBorder="1" applyAlignment="1">
      <alignment horizontal="center" vertical="center"/>
    </xf>
    <xf numFmtId="10" fontId="21" fillId="0" borderId="10" xfId="12" applyNumberFormat="1" applyFont="1" applyBorder="1" applyAlignment="1">
      <alignment horizontal="center" vertical="center"/>
    </xf>
    <xf numFmtId="10" fontId="21" fillId="0" borderId="8" xfId="12" applyNumberFormat="1" applyFont="1" applyBorder="1" applyAlignment="1">
      <alignment horizontal="center" vertical="center"/>
    </xf>
    <xf numFmtId="10" fontId="21" fillId="0" borderId="11" xfId="0" applyNumberFormat="1" applyFont="1" applyBorder="1" applyAlignment="1">
      <alignment horizontal="center" vertical="center"/>
    </xf>
    <xf numFmtId="0" fontId="25" fillId="0" borderId="10" xfId="0" applyFont="1" applyBorder="1" applyAlignment="1">
      <alignment horizontal="center" vertical="center"/>
    </xf>
    <xf numFmtId="0" fontId="21" fillId="0" borderId="11" xfId="0" applyFont="1" applyBorder="1" applyAlignment="1">
      <alignment horizontal="justify" vertical="justify" wrapText="1"/>
    </xf>
    <xf numFmtId="0" fontId="21" fillId="0" borderId="11" xfId="0" applyFont="1" applyBorder="1" applyAlignment="1">
      <alignment horizontal="left" vertical="justify" wrapText="1" indent="1"/>
    </xf>
    <xf numFmtId="0" fontId="13" fillId="0" borderId="0" xfId="0" applyFont="1" applyAlignment="1">
      <alignment vertical="center"/>
    </xf>
    <xf numFmtId="0" fontId="13" fillId="7" borderId="0" xfId="0" applyFont="1" applyFill="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3" fillId="0" borderId="11" xfId="0" applyFont="1" applyBorder="1" applyAlignment="1">
      <alignment vertical="center" wrapText="1"/>
    </xf>
    <xf numFmtId="0" fontId="11" fillId="0" borderId="11" xfId="0" applyFont="1" applyBorder="1" applyAlignment="1">
      <alignment horizontal="center" vertical="center" wrapText="1"/>
    </xf>
    <xf numFmtId="0" fontId="10" fillId="0" borderId="0" xfId="0" applyFont="1" applyAlignment="1">
      <alignment vertical="center" wrapText="1"/>
    </xf>
    <xf numFmtId="0" fontId="21" fillId="0" borderId="6" xfId="0" applyFont="1" applyBorder="1" applyAlignment="1">
      <alignment horizontal="center" vertical="center" wrapText="1"/>
    </xf>
    <xf numFmtId="0" fontId="17" fillId="0" borderId="0" xfId="0" applyFont="1" applyAlignment="1">
      <alignment horizontal="center"/>
    </xf>
    <xf numFmtId="0" fontId="17" fillId="0" borderId="7" xfId="0" applyFont="1" applyBorder="1" applyAlignment="1">
      <alignment horizontal="center" vertical="center"/>
    </xf>
    <xf numFmtId="0" fontId="21" fillId="0" borderId="8" xfId="0" applyFont="1" applyBorder="1" applyAlignment="1">
      <alignment vertical="center"/>
    </xf>
    <xf numFmtId="0" fontId="17" fillId="0" borderId="0" xfId="0" applyFont="1"/>
    <xf numFmtId="0" fontId="17" fillId="0" borderId="10" xfId="0" quotePrefix="1" applyFont="1" applyBorder="1" applyAlignment="1">
      <alignment horizontal="center"/>
    </xf>
    <xf numFmtId="0" fontId="21" fillId="0" borderId="8" xfId="0" applyFont="1" applyBorder="1" applyAlignment="1">
      <alignment wrapText="1"/>
    </xf>
    <xf numFmtId="0" fontId="17" fillId="0" borderId="10" xfId="0" quotePrefix="1" applyFont="1" applyBorder="1" applyAlignment="1">
      <alignment horizontal="center" vertical="center"/>
    </xf>
    <xf numFmtId="0" fontId="17" fillId="0" borderId="0" xfId="0" quotePrefix="1" applyFont="1" applyAlignment="1">
      <alignment horizontal="center" vertical="center"/>
    </xf>
    <xf numFmtId="0" fontId="21" fillId="0" borderId="10" xfId="3" applyFont="1" applyBorder="1" applyAlignment="1">
      <alignment horizontal="left" vertical="center" wrapText="1" indent="1"/>
    </xf>
    <xf numFmtId="3" fontId="21" fillId="0" borderId="10" xfId="7" applyFont="1" applyFill="1" applyBorder="1" applyAlignment="1">
      <alignment horizontal="center" vertical="center"/>
      <protection locked="0"/>
    </xf>
    <xf numFmtId="0" fontId="17" fillId="0" borderId="8" xfId="0" quotePrefix="1" applyFont="1" applyBorder="1" applyAlignment="1">
      <alignment horizontal="center" vertical="center"/>
    </xf>
    <xf numFmtId="0" fontId="21" fillId="0" borderId="8" xfId="3" applyFont="1" applyBorder="1" applyAlignment="1">
      <alignment horizontal="left" vertical="center" wrapText="1" indent="1"/>
    </xf>
    <xf numFmtId="10" fontId="21" fillId="0" borderId="8" xfId="7" applyNumberFormat="1" applyFont="1" applyFill="1" applyBorder="1" applyAlignment="1">
      <alignment horizontal="center" vertical="center" wrapText="1"/>
      <protection locked="0"/>
    </xf>
    <xf numFmtId="0" fontId="17" fillId="0" borderId="11" xfId="0" quotePrefix="1" applyFont="1" applyBorder="1" applyAlignment="1">
      <alignment horizontal="center" vertical="center"/>
    </xf>
    <xf numFmtId="0" fontId="21" fillId="0" borderId="11" xfId="3" applyFont="1" applyBorder="1" applyAlignment="1">
      <alignment horizontal="left" vertical="center" wrapText="1" indent="1"/>
    </xf>
    <xf numFmtId="3" fontId="21" fillId="0" borderId="11" xfId="7" applyFont="1" applyFill="1" applyBorder="1" applyAlignment="1">
      <alignment horizontal="center" vertical="center"/>
      <protection locked="0"/>
    </xf>
    <xf numFmtId="0" fontId="10" fillId="0" borderId="0" xfId="11" applyFont="1"/>
    <xf numFmtId="0" fontId="13" fillId="0" borderId="0" xfId="0" applyFont="1" applyAlignment="1">
      <alignment horizontal="left" vertical="center" wrapText="1"/>
    </xf>
    <xf numFmtId="0" fontId="26" fillId="0" borderId="0" xfId="11" applyFont="1"/>
    <xf numFmtId="0" fontId="22" fillId="0" borderId="0" xfId="11" applyFont="1"/>
    <xf numFmtId="167" fontId="10" fillId="0" borderId="0" xfId="0" applyNumberFormat="1" applyFont="1" applyAlignment="1">
      <alignment horizontal="center" vertical="center"/>
    </xf>
    <xf numFmtId="0" fontId="21" fillId="0" borderId="0" xfId="0" applyFont="1" applyAlignment="1">
      <alignment vertical="center" wrapText="1"/>
    </xf>
    <xf numFmtId="2" fontId="10" fillId="0" borderId="0" xfId="11" applyNumberFormat="1" applyFont="1" applyAlignment="1">
      <alignment vertical="center"/>
    </xf>
    <xf numFmtId="167" fontId="10"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167" fontId="10" fillId="0" borderId="8" xfId="0" applyNumberFormat="1" applyFont="1" applyBorder="1" applyAlignment="1">
      <alignment horizontal="center" vertical="center"/>
    </xf>
    <xf numFmtId="167" fontId="15" fillId="0" borderId="11" xfId="0" applyNumberFormat="1" applyFont="1" applyBorder="1" applyAlignment="1">
      <alignment horizontal="center" vertical="center"/>
    </xf>
    <xf numFmtId="167" fontId="10" fillId="0" borderId="9" xfId="0" applyNumberFormat="1" applyFont="1" applyBorder="1" applyAlignment="1">
      <alignment horizontal="center" vertical="center" wrapText="1"/>
    </xf>
    <xf numFmtId="0" fontId="21" fillId="0" borderId="0" xfId="11" applyFont="1"/>
    <xf numFmtId="0" fontId="13" fillId="0" borderId="0" xfId="0" applyFont="1"/>
    <xf numFmtId="0" fontId="13" fillId="0" borderId="0" xfId="0" applyFont="1" applyAlignment="1">
      <alignment horizontal="left"/>
    </xf>
    <xf numFmtId="0" fontId="20" fillId="0" borderId="0" xfId="11" applyFont="1"/>
    <xf numFmtId="0" fontId="20" fillId="0" borderId="0" xfId="0" applyFont="1"/>
    <xf numFmtId="0" fontId="21" fillId="0" borderId="0" xfId="11" applyFont="1" applyAlignment="1">
      <alignment horizontal="center"/>
    </xf>
    <xf numFmtId="0" fontId="21" fillId="0" borderId="0" xfId="11" applyFont="1" applyAlignment="1">
      <alignment horizontal="center" vertical="center"/>
    </xf>
    <xf numFmtId="0" fontId="15"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167" fontId="15" fillId="11" borderId="0" xfId="0" applyNumberFormat="1" applyFont="1" applyFill="1" applyAlignment="1">
      <alignment horizontal="center" vertical="center" wrapText="1"/>
    </xf>
    <xf numFmtId="0" fontId="17" fillId="8" borderId="10" xfId="0" applyFont="1" applyFill="1" applyBorder="1" applyAlignment="1">
      <alignment horizontal="center" vertical="center"/>
    </xf>
    <xf numFmtId="0" fontId="21" fillId="8" borderId="10" xfId="0" applyFont="1" applyFill="1" applyBorder="1" applyAlignment="1">
      <alignment vertical="center" wrapText="1"/>
    </xf>
    <xf numFmtId="167" fontId="10" fillId="8" borderId="10" xfId="0" applyNumberFormat="1" applyFont="1" applyFill="1" applyBorder="1" applyAlignment="1">
      <alignment horizontal="center" vertical="center"/>
    </xf>
    <xf numFmtId="0" fontId="17" fillId="8" borderId="8" xfId="0" applyFont="1" applyFill="1" applyBorder="1" applyAlignment="1">
      <alignment horizontal="center" vertical="center"/>
    </xf>
    <xf numFmtId="0" fontId="21" fillId="8" borderId="8" xfId="0" applyFont="1" applyFill="1" applyBorder="1" applyAlignment="1">
      <alignment vertical="center" wrapText="1"/>
    </xf>
    <xf numFmtId="167" fontId="10" fillId="8" borderId="8" xfId="0" applyNumberFormat="1" applyFont="1" applyFill="1" applyBorder="1" applyAlignment="1">
      <alignment horizontal="center" vertical="center"/>
    </xf>
    <xf numFmtId="0" fontId="21" fillId="8" borderId="8" xfId="11" applyFont="1" applyFill="1" applyBorder="1" applyAlignment="1">
      <alignment vertical="center" wrapText="1"/>
    </xf>
    <xf numFmtId="0" fontId="11" fillId="8" borderId="10" xfId="0" applyFont="1" applyFill="1" applyBorder="1" applyAlignment="1">
      <alignment vertical="center" wrapText="1"/>
    </xf>
    <xf numFmtId="0" fontId="21" fillId="8" borderId="8" xfId="11" applyFont="1" applyFill="1" applyBorder="1" applyAlignment="1">
      <alignment horizontal="justify" vertical="top"/>
    </xf>
    <xf numFmtId="0" fontId="11" fillId="8" borderId="8" xfId="0" applyFont="1" applyFill="1" applyBorder="1" applyAlignment="1">
      <alignment horizontal="left" vertical="center" wrapText="1"/>
    </xf>
    <xf numFmtId="0" fontId="21" fillId="8" borderId="8" xfId="0" applyFont="1" applyFill="1" applyBorder="1" applyAlignment="1">
      <alignment horizontal="left" vertical="center" wrapText="1"/>
    </xf>
    <xf numFmtId="167" fontId="10" fillId="0" borderId="10" xfId="0" applyNumberFormat="1" applyFont="1" applyBorder="1" applyAlignment="1">
      <alignment horizontal="center" vertical="center"/>
    </xf>
    <xf numFmtId="0" fontId="21" fillId="0" borderId="8" xfId="0" applyFont="1" applyBorder="1" applyAlignment="1">
      <alignment horizontal="justify" vertical="top"/>
    </xf>
    <xf numFmtId="0" fontId="21" fillId="0" borderId="8" xfId="0" applyFont="1" applyBorder="1" applyAlignment="1">
      <alignment horizontal="justify" vertical="top" wrapText="1"/>
    </xf>
    <xf numFmtId="0" fontId="20" fillId="0" borderId="10" xfId="0" applyFont="1" applyBorder="1"/>
    <xf numFmtId="0" fontId="21" fillId="0" borderId="10" xfId="0" applyFont="1" applyBorder="1"/>
    <xf numFmtId="10" fontId="21" fillId="0" borderId="10" xfId="0" applyNumberFormat="1" applyFont="1" applyBorder="1" applyAlignment="1">
      <alignment horizontal="center" vertical="center"/>
    </xf>
    <xf numFmtId="10" fontId="21" fillId="0" borderId="8" xfId="0" applyNumberFormat="1" applyFont="1" applyBorder="1" applyAlignment="1">
      <alignment horizontal="center" vertical="center"/>
    </xf>
    <xf numFmtId="0" fontId="10" fillId="0" borderId="8" xfId="0" applyFont="1" applyBorder="1" applyAlignment="1">
      <alignment vertical="center" wrapText="1"/>
    </xf>
    <xf numFmtId="0" fontId="21" fillId="0" borderId="10" xfId="0" applyFont="1" applyBorder="1" applyAlignment="1">
      <alignment horizontal="justify" vertical="center" wrapText="1"/>
    </xf>
    <xf numFmtId="0" fontId="21" fillId="8" borderId="8" xfId="0" applyFont="1" applyFill="1" applyBorder="1" applyAlignment="1">
      <alignment horizontal="left" vertical="top" wrapText="1"/>
    </xf>
    <xf numFmtId="0" fontId="21" fillId="8" borderId="8" xfId="11" applyFont="1" applyFill="1" applyBorder="1" applyAlignment="1">
      <alignment horizontal="left" vertical="top" wrapText="1"/>
    </xf>
    <xf numFmtId="0" fontId="11" fillId="5" borderId="0" xfId="0" applyFont="1" applyFill="1" applyAlignment="1">
      <alignment horizontal="left" vertical="center" wrapText="1"/>
    </xf>
    <xf numFmtId="0" fontId="10" fillId="0" borderId="6" xfId="0" applyFont="1" applyBorder="1" applyAlignment="1">
      <alignment horizontal="center"/>
    </xf>
    <xf numFmtId="0" fontId="11" fillId="5" borderId="8" xfId="0" applyFont="1" applyFill="1" applyBorder="1" applyAlignment="1">
      <alignment horizontal="left" vertical="center"/>
    </xf>
    <xf numFmtId="0" fontId="17" fillId="5" borderId="11" xfId="0" applyFont="1" applyFill="1" applyBorder="1" applyAlignment="1">
      <alignment horizontal="center" vertical="center" wrapText="1"/>
    </xf>
    <xf numFmtId="167" fontId="10" fillId="0" borderId="11" xfId="0" applyNumberFormat="1" applyFont="1" applyBorder="1" applyAlignment="1">
      <alignment horizontal="center" vertical="center"/>
    </xf>
    <xf numFmtId="0" fontId="11"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5" fillId="0" borderId="0" xfId="0" applyFont="1" applyAlignment="1">
      <alignment vertical="center"/>
    </xf>
    <xf numFmtId="167" fontId="10" fillId="5" borderId="0" xfId="0" applyNumberFormat="1" applyFont="1" applyFill="1" applyAlignment="1">
      <alignment horizontal="center" vertical="center" wrapText="1"/>
    </xf>
    <xf numFmtId="0" fontId="21" fillId="0" borderId="0" xfId="0" applyFont="1" applyAlignment="1">
      <alignment vertical="center"/>
    </xf>
    <xf numFmtId="0" fontId="21" fillId="0" borderId="0" xfId="0" quotePrefix="1" applyFont="1" applyAlignment="1">
      <alignment vertical="center" wrapText="1"/>
    </xf>
    <xf numFmtId="0" fontId="17" fillId="0" borderId="10" xfId="0" applyFont="1" applyBorder="1" applyAlignment="1">
      <alignment horizontal="center"/>
    </xf>
    <xf numFmtId="0" fontId="11" fillId="5" borderId="10" xfId="0" applyFont="1" applyFill="1" applyBorder="1" applyAlignment="1">
      <alignment horizontal="left" vertical="center" wrapText="1"/>
    </xf>
    <xf numFmtId="14" fontId="10" fillId="0" borderId="10" xfId="0" applyNumberFormat="1" applyFont="1" applyBorder="1" applyAlignment="1">
      <alignment horizontal="center" vertical="center" wrapText="1"/>
    </xf>
    <xf numFmtId="14" fontId="10" fillId="0" borderId="21" xfId="0" applyNumberFormat="1" applyFont="1" applyBorder="1" applyAlignment="1">
      <alignment horizontal="center" vertical="center" wrapText="1"/>
    </xf>
    <xf numFmtId="14" fontId="10" fillId="0" borderId="22" xfId="0" applyNumberFormat="1" applyFont="1" applyBorder="1" applyAlignment="1">
      <alignment horizontal="center" vertical="center" wrapText="1"/>
    </xf>
    <xf numFmtId="0" fontId="17" fillId="0" borderId="11" xfId="0" applyFont="1" applyBorder="1" applyAlignment="1">
      <alignment horizontal="center"/>
    </xf>
    <xf numFmtId="0" fontId="11" fillId="10" borderId="11" xfId="0" applyFont="1" applyFill="1" applyBorder="1" applyAlignment="1">
      <alignment horizontal="center" vertical="center" wrapText="1"/>
    </xf>
    <xf numFmtId="0" fontId="11" fillId="5" borderId="18" xfId="0" applyFont="1" applyFill="1" applyBorder="1" applyAlignment="1">
      <alignment horizontal="left" vertical="center" wrapText="1"/>
    </xf>
    <xf numFmtId="0" fontId="17" fillId="5" borderId="10" xfId="0" applyFont="1" applyFill="1" applyBorder="1" applyAlignment="1">
      <alignment horizontal="center" vertical="center" wrapText="1"/>
    </xf>
    <xf numFmtId="167" fontId="10" fillId="5" borderId="10" xfId="0" applyNumberFormat="1" applyFont="1" applyFill="1" applyBorder="1" applyAlignment="1">
      <alignment horizontal="center" vertical="center" wrapText="1"/>
    </xf>
    <xf numFmtId="0" fontId="12" fillId="5" borderId="8" xfId="0" applyFont="1" applyFill="1" applyBorder="1" applyAlignment="1">
      <alignment horizontal="left" vertical="center" wrapText="1"/>
    </xf>
    <xf numFmtId="167" fontId="10" fillId="5" borderId="8" xfId="0" applyNumberFormat="1" applyFont="1" applyFill="1" applyBorder="1" applyAlignment="1">
      <alignment horizontal="center" vertical="center" wrapText="1"/>
    </xf>
    <xf numFmtId="167" fontId="10" fillId="5" borderId="11" xfId="0" applyNumberFormat="1" applyFont="1" applyFill="1" applyBorder="1" applyAlignment="1">
      <alignment horizontal="center" vertical="center" wrapText="1"/>
    </xf>
    <xf numFmtId="0" fontId="12" fillId="5" borderId="11" xfId="0" applyFont="1" applyFill="1" applyBorder="1" applyAlignment="1">
      <alignment horizontal="left" vertical="center" wrapTex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10" fontId="11" fillId="0" borderId="11" xfId="0" applyNumberFormat="1" applyFont="1" applyBorder="1" applyAlignment="1">
      <alignment horizontal="center" vertical="center"/>
    </xf>
    <xf numFmtId="0" fontId="20" fillId="0" borderId="0" xfId="0" applyFont="1" applyAlignment="1">
      <alignment vertical="center" wrapText="1"/>
    </xf>
    <xf numFmtId="0" fontId="29" fillId="0" borderId="0" xfId="0" applyFont="1" applyAlignment="1">
      <alignment vertical="center" wrapText="1"/>
    </xf>
    <xf numFmtId="167" fontId="15" fillId="8" borderId="0" xfId="0" applyNumberFormat="1" applyFont="1" applyFill="1" applyAlignment="1">
      <alignment horizontal="center"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167" fontId="17" fillId="11" borderId="10" xfId="0" applyNumberFormat="1" applyFont="1" applyFill="1" applyBorder="1" applyAlignment="1">
      <alignment horizontal="center" vertical="center" wrapText="1"/>
    </xf>
    <xf numFmtId="167" fontId="10" fillId="11" borderId="10" xfId="0" applyNumberFormat="1" applyFont="1" applyFill="1" applyBorder="1" applyAlignment="1">
      <alignment vertical="center" wrapText="1"/>
    </xf>
    <xf numFmtId="167" fontId="17" fillId="8" borderId="8" xfId="0" applyNumberFormat="1" applyFont="1" applyFill="1" applyBorder="1" applyAlignment="1">
      <alignment horizontal="center" vertical="center"/>
    </xf>
    <xf numFmtId="167" fontId="23" fillId="8" borderId="8" xfId="0" applyNumberFormat="1" applyFont="1" applyFill="1" applyBorder="1" applyAlignment="1">
      <alignment horizontal="left" vertical="center" wrapText="1" indent="2"/>
    </xf>
    <xf numFmtId="167" fontId="10" fillId="8" borderId="8" xfId="0" applyNumberFormat="1" applyFont="1" applyFill="1" applyBorder="1" applyAlignment="1">
      <alignment horizontal="center" vertical="center" wrapText="1"/>
    </xf>
    <xf numFmtId="167" fontId="17" fillId="0" borderId="8" xfId="0" applyNumberFormat="1" applyFont="1" applyBorder="1" applyAlignment="1">
      <alignment horizontal="center" vertical="center"/>
    </xf>
    <xf numFmtId="167" fontId="23" fillId="0" borderId="8" xfId="0" applyNumberFormat="1" applyFont="1" applyBorder="1" applyAlignment="1">
      <alignment horizontal="left" vertical="center" wrapText="1" indent="2"/>
    </xf>
    <xf numFmtId="167" fontId="17" fillId="11" borderId="8" xfId="0" applyNumberFormat="1" applyFont="1" applyFill="1" applyBorder="1" applyAlignment="1">
      <alignment horizontal="center" vertical="center"/>
    </xf>
    <xf numFmtId="167" fontId="10" fillId="11" borderId="8" xfId="0" applyNumberFormat="1" applyFont="1" applyFill="1" applyBorder="1" applyAlignment="1">
      <alignment vertical="center" wrapText="1"/>
    </xf>
    <xf numFmtId="167" fontId="16" fillId="0" borderId="8" xfId="0" applyNumberFormat="1" applyFont="1" applyBorder="1" applyAlignment="1">
      <alignment horizontal="center" vertical="center"/>
    </xf>
    <xf numFmtId="167" fontId="15" fillId="0" borderId="8" xfId="0" applyNumberFormat="1" applyFont="1" applyBorder="1" applyAlignment="1">
      <alignment vertical="center" wrapText="1"/>
    </xf>
    <xf numFmtId="167" fontId="15" fillId="0" borderId="8" xfId="0" applyNumberFormat="1" applyFont="1" applyBorder="1" applyAlignment="1">
      <alignment horizontal="center" vertical="center"/>
    </xf>
    <xf numFmtId="167" fontId="10" fillId="11" borderId="8"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wrapText="1"/>
    </xf>
    <xf numFmtId="0" fontId="15" fillId="0" borderId="8" xfId="0" applyFont="1" applyBorder="1" applyAlignment="1">
      <alignment vertical="center" wrapText="1"/>
    </xf>
    <xf numFmtId="10" fontId="15" fillId="0" borderId="8" xfId="0" applyNumberFormat="1" applyFont="1" applyBorder="1" applyAlignment="1">
      <alignment horizontal="center" vertical="center"/>
    </xf>
    <xf numFmtId="0" fontId="20" fillId="0" borderId="11" xfId="0" applyFont="1" applyBorder="1" applyAlignment="1">
      <alignment horizontal="center" vertical="center"/>
    </xf>
    <xf numFmtId="0" fontId="29" fillId="0" borderId="11" xfId="0" applyFont="1" applyBorder="1" applyAlignment="1">
      <alignment horizontal="center" vertical="center" wrapText="1"/>
    </xf>
    <xf numFmtId="167" fontId="10" fillId="11" borderId="10" xfId="0" applyNumberFormat="1" applyFont="1" applyFill="1" applyBorder="1" applyAlignment="1">
      <alignment horizontal="center" vertical="center"/>
    </xf>
    <xf numFmtId="167" fontId="15" fillId="0" borderId="8" xfId="0" applyNumberFormat="1" applyFont="1" applyBorder="1" applyAlignment="1">
      <alignment vertical="center"/>
    </xf>
    <xf numFmtId="167" fontId="23"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wrapText="1"/>
    </xf>
    <xf numFmtId="167" fontId="10" fillId="6" borderId="8" xfId="0" applyNumberFormat="1" applyFont="1" applyFill="1" applyBorder="1" applyAlignment="1">
      <alignment horizontal="center" vertical="center"/>
    </xf>
    <xf numFmtId="167" fontId="10" fillId="11" borderId="8" xfId="0" applyNumberFormat="1" applyFont="1" applyFill="1" applyBorder="1" applyAlignment="1">
      <alignment vertical="center"/>
    </xf>
    <xf numFmtId="167" fontId="29" fillId="0" borderId="8" xfId="0" applyNumberFormat="1" applyFont="1" applyBorder="1" applyAlignment="1">
      <alignment horizontal="justify" vertical="center" wrapText="1"/>
    </xf>
    <xf numFmtId="167" fontId="23" fillId="0" borderId="8" xfId="0" applyNumberFormat="1" applyFont="1" applyBorder="1" applyAlignment="1">
      <alignment horizontal="justify" vertical="center" wrapText="1"/>
    </xf>
    <xf numFmtId="49" fontId="21" fillId="0" borderId="0" xfId="0" applyNumberFormat="1" applyFont="1"/>
    <xf numFmtId="0" fontId="10" fillId="8" borderId="0" xfId="0" applyFont="1" applyFill="1" applyAlignment="1">
      <alignment horizontal="center" vertical="center" wrapText="1"/>
    </xf>
    <xf numFmtId="0" fontId="30" fillId="0" borderId="0" xfId="0" applyFont="1" applyAlignment="1">
      <alignment vertical="center" wrapText="1"/>
    </xf>
    <xf numFmtId="167" fontId="15" fillId="0" borderId="0" xfId="0" applyNumberFormat="1" applyFont="1" applyAlignment="1">
      <alignment horizontal="center" vertical="center" wrapText="1"/>
    </xf>
    <xf numFmtId="167" fontId="21" fillId="0" borderId="0" xfId="0" applyNumberFormat="1" applyFont="1"/>
    <xf numFmtId="49" fontId="17" fillId="0" borderId="0" xfId="0" applyNumberFormat="1" applyFont="1" applyAlignment="1">
      <alignment horizontal="center" vertical="center"/>
    </xf>
    <xf numFmtId="49" fontId="31" fillId="0" borderId="0" xfId="0" applyNumberFormat="1" applyFont="1" applyAlignment="1">
      <alignment horizontal="center" vertical="center"/>
    </xf>
    <xf numFmtId="0" fontId="10" fillId="0" borderId="6" xfId="0" applyFont="1" applyBorder="1" applyAlignment="1">
      <alignment vertical="center" wrapText="1"/>
    </xf>
    <xf numFmtId="0" fontId="10" fillId="8" borderId="6" xfId="0" applyFont="1" applyFill="1" applyBorder="1" applyAlignment="1">
      <alignment horizontal="center" vertical="center" wrapText="1"/>
    </xf>
    <xf numFmtId="0" fontId="10" fillId="0" borderId="24" xfId="0" applyFont="1" applyBorder="1" applyAlignment="1">
      <alignment horizontal="center" vertical="center" wrapText="1"/>
    </xf>
    <xf numFmtId="49" fontId="17" fillId="0" borderId="7" xfId="0" applyNumberFormat="1" applyFont="1" applyBorder="1" applyAlignment="1">
      <alignment horizontal="center" vertical="center"/>
    </xf>
    <xf numFmtId="0" fontId="10" fillId="0" borderId="7" xfId="0" applyFont="1" applyBorder="1" applyAlignment="1">
      <alignment vertical="center" wrapText="1"/>
    </xf>
    <xf numFmtId="49" fontId="17" fillId="0" borderId="8" xfId="0" applyNumberFormat="1" applyFont="1" applyBorder="1" applyAlignment="1">
      <alignment horizontal="center" vertical="center"/>
    </xf>
    <xf numFmtId="49" fontId="25" fillId="5" borderId="8" xfId="0" applyNumberFormat="1" applyFont="1" applyFill="1" applyBorder="1" applyAlignment="1">
      <alignment horizontal="center" vertical="center"/>
    </xf>
    <xf numFmtId="0" fontId="23" fillId="5" borderId="8" xfId="0" applyFont="1" applyFill="1" applyBorder="1" applyAlignment="1">
      <alignment horizontal="left" vertical="center" wrapText="1" indent="1"/>
    </xf>
    <xf numFmtId="0" fontId="23" fillId="5" borderId="8" xfId="0" applyFont="1" applyFill="1" applyBorder="1" applyAlignment="1">
      <alignment horizontal="left" vertical="center" wrapText="1" indent="2"/>
    </xf>
    <xf numFmtId="49" fontId="25" fillId="5" borderId="9" xfId="0" applyNumberFormat="1" applyFont="1" applyFill="1" applyBorder="1" applyAlignment="1">
      <alignment horizontal="center" vertical="center"/>
    </xf>
    <xf numFmtId="0" fontId="23" fillId="5" borderId="9" xfId="0" applyFont="1" applyFill="1" applyBorder="1" applyAlignment="1">
      <alignment horizontal="left" vertical="center" wrapText="1" indent="1"/>
    </xf>
    <xf numFmtId="167" fontId="30" fillId="11" borderId="8" xfId="0" applyNumberFormat="1" applyFont="1" applyFill="1" applyBorder="1" applyAlignment="1">
      <alignment horizontal="center" vertical="center" wrapText="1"/>
    </xf>
    <xf numFmtId="167" fontId="30" fillId="11" borderId="9" xfId="0" applyNumberFormat="1" applyFont="1" applyFill="1" applyBorder="1" applyAlignment="1">
      <alignment horizontal="center" vertical="center" wrapText="1"/>
    </xf>
    <xf numFmtId="0" fontId="32" fillId="0" borderId="0" xfId="0" applyFont="1" applyAlignment="1">
      <alignment vertical="center"/>
    </xf>
    <xf numFmtId="0" fontId="21" fillId="0" borderId="7" xfId="0" applyFont="1" applyBorder="1" applyAlignment="1">
      <alignment wrapText="1"/>
    </xf>
    <xf numFmtId="167" fontId="10" fillId="0" borderId="7" xfId="0" applyNumberFormat="1" applyFont="1" applyBorder="1" applyAlignment="1">
      <alignment horizontal="center" vertical="center"/>
    </xf>
    <xf numFmtId="0" fontId="20" fillId="0" borderId="11" xfId="0" applyFont="1" applyBorder="1" applyAlignment="1">
      <alignment wrapText="1"/>
    </xf>
    <xf numFmtId="49" fontId="20" fillId="5" borderId="0" xfId="0" applyNumberFormat="1" applyFont="1" applyFill="1" applyAlignment="1">
      <alignment vertical="center"/>
    </xf>
    <xf numFmtId="49" fontId="21" fillId="5" borderId="0" xfId="0" applyNumberFormat="1" applyFont="1" applyFill="1"/>
    <xf numFmtId="49" fontId="1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49" fontId="21" fillId="0" borderId="6" xfId="0" applyNumberFormat="1" applyFont="1" applyBorder="1"/>
    <xf numFmtId="49" fontId="21" fillId="0" borderId="6"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20" fillId="5" borderId="7" xfId="0" applyNumberFormat="1" applyFont="1" applyFill="1" applyBorder="1" applyAlignment="1">
      <alignment vertical="center"/>
    </xf>
    <xf numFmtId="49" fontId="17" fillId="0" borderId="8" xfId="0" applyNumberFormat="1" applyFont="1" applyBorder="1" applyAlignment="1">
      <alignment horizontal="center" vertical="center" wrapText="1"/>
    </xf>
    <xf numFmtId="49" fontId="21" fillId="5" borderId="8" xfId="0" applyNumberFormat="1" applyFont="1" applyFill="1" applyBorder="1" applyAlignment="1">
      <alignment vertical="center"/>
    </xf>
    <xf numFmtId="49" fontId="21" fillId="5" borderId="8" xfId="0" applyNumberFormat="1" applyFont="1" applyFill="1" applyBorder="1" applyAlignment="1">
      <alignment horizontal="left" vertical="center" indent="1"/>
    </xf>
    <xf numFmtId="49" fontId="17" fillId="0" borderId="9" xfId="0" applyNumberFormat="1" applyFont="1" applyBorder="1" applyAlignment="1">
      <alignment horizontal="center" vertical="center" wrapText="1"/>
    </xf>
    <xf numFmtId="49" fontId="21" fillId="5" borderId="9" xfId="0" applyNumberFormat="1" applyFont="1" applyFill="1" applyBorder="1" applyAlignment="1">
      <alignment horizontal="left" vertical="center" indent="1"/>
    </xf>
    <xf numFmtId="165" fontId="10" fillId="0" borderId="0" xfId="0" applyNumberFormat="1" applyFont="1"/>
    <xf numFmtId="49" fontId="16" fillId="0" borderId="0" xfId="0" applyNumberFormat="1" applyFont="1" applyAlignment="1">
      <alignment horizontal="center" vertical="center"/>
    </xf>
    <xf numFmtId="165" fontId="11" fillId="0" borderId="7" xfId="0" applyNumberFormat="1" applyFont="1" applyBorder="1" applyAlignment="1">
      <alignment horizontal="center" vertical="center" wrapText="1"/>
    </xf>
    <xf numFmtId="49" fontId="17" fillId="5" borderId="8" xfId="0" applyNumberFormat="1" applyFont="1" applyFill="1" applyBorder="1" applyAlignment="1">
      <alignment horizontal="center" vertical="center"/>
    </xf>
    <xf numFmtId="49" fontId="17" fillId="5" borderId="9" xfId="0" applyNumberFormat="1" applyFont="1" applyFill="1" applyBorder="1" applyAlignment="1">
      <alignment horizontal="center" vertical="center"/>
    </xf>
    <xf numFmtId="0" fontId="10" fillId="0" borderId="9" xfId="0" applyFont="1" applyBorder="1" applyAlignment="1">
      <alignment vertical="center" wrapText="1"/>
    </xf>
    <xf numFmtId="49" fontId="20" fillId="0" borderId="0" xfId="0" applyNumberFormat="1" applyFont="1" applyAlignment="1">
      <alignment vertical="center"/>
    </xf>
    <xf numFmtId="49" fontId="21" fillId="0" borderId="0" xfId="0" applyNumberFormat="1" applyFont="1" applyAlignment="1">
      <alignment vertical="center"/>
    </xf>
    <xf numFmtId="49" fontId="29" fillId="0" borderId="0" xfId="0" applyNumberFormat="1" applyFont="1" applyAlignment="1">
      <alignment vertical="center" wrapText="1"/>
    </xf>
    <xf numFmtId="49" fontId="20" fillId="0" borderId="0" xfId="0" applyNumberFormat="1" applyFont="1" applyAlignment="1">
      <alignment vertical="center" wrapText="1"/>
    </xf>
    <xf numFmtId="167" fontId="20" fillId="0" borderId="0" xfId="0" applyNumberFormat="1" applyFont="1" applyAlignment="1">
      <alignment horizontal="center" vertical="center"/>
    </xf>
    <xf numFmtId="49" fontId="16" fillId="0" borderId="7" xfId="0" applyNumberFormat="1" applyFont="1" applyBorder="1" applyAlignment="1">
      <alignment horizontal="center" vertical="center"/>
    </xf>
    <xf numFmtId="49" fontId="24" fillId="0" borderId="7" xfId="0" applyNumberFormat="1" applyFont="1" applyBorder="1" applyAlignment="1">
      <alignment vertical="center"/>
    </xf>
    <xf numFmtId="167" fontId="20" fillId="0" borderId="7" xfId="0" applyNumberFormat="1" applyFont="1" applyBorder="1" applyAlignment="1">
      <alignment horizontal="center" vertical="center" wrapText="1"/>
    </xf>
    <xf numFmtId="49" fontId="29" fillId="0" borderId="8" xfId="0" applyNumberFormat="1" applyFont="1" applyBorder="1" applyAlignment="1">
      <alignment vertical="center"/>
    </xf>
    <xf numFmtId="49" fontId="24" fillId="0" borderId="10" xfId="0" applyNumberFormat="1" applyFont="1" applyBorder="1" applyAlignment="1">
      <alignment vertical="center"/>
    </xf>
    <xf numFmtId="167" fontId="20" fillId="0" borderId="10" xfId="0" applyNumberFormat="1" applyFont="1" applyBorder="1" applyAlignment="1">
      <alignment horizontal="center" vertical="center"/>
    </xf>
    <xf numFmtId="49" fontId="29" fillId="0" borderId="9" xfId="0" applyNumberFormat="1" applyFont="1" applyBorder="1" applyAlignment="1">
      <alignment vertical="center"/>
    </xf>
    <xf numFmtId="167" fontId="21" fillId="0" borderId="9" xfId="0" applyNumberFormat="1" applyFont="1" applyBorder="1" applyAlignment="1">
      <alignment horizontal="center" vertical="center"/>
    </xf>
    <xf numFmtId="167" fontId="20" fillId="8" borderId="7" xfId="0" applyNumberFormat="1" applyFont="1" applyFill="1" applyBorder="1" applyAlignment="1">
      <alignment horizontal="center" vertical="center" wrapText="1"/>
    </xf>
    <xf numFmtId="167" fontId="21" fillId="8" borderId="8" xfId="0" applyNumberFormat="1" applyFont="1" applyFill="1" applyBorder="1" applyAlignment="1">
      <alignment horizontal="center" vertical="center"/>
    </xf>
    <xf numFmtId="167" fontId="11" fillId="8" borderId="8" xfId="0" applyNumberFormat="1" applyFont="1" applyFill="1" applyBorder="1" applyAlignment="1">
      <alignment horizontal="center" vertical="center" wrapText="1"/>
    </xf>
    <xf numFmtId="167" fontId="21" fillId="8" borderId="9" xfId="0" applyNumberFormat="1" applyFont="1" applyFill="1" applyBorder="1" applyAlignment="1">
      <alignment horizontal="center" vertical="center"/>
    </xf>
    <xf numFmtId="167" fontId="20" fillId="8" borderId="10" xfId="0" applyNumberFormat="1" applyFont="1" applyFill="1" applyBorder="1" applyAlignment="1">
      <alignment horizontal="center" vertical="center"/>
    </xf>
    <xf numFmtId="167" fontId="20" fillId="8" borderId="0" xfId="0" applyNumberFormat="1" applyFont="1" applyFill="1" applyAlignment="1">
      <alignment horizontal="center" vertical="center" wrapText="1"/>
    </xf>
    <xf numFmtId="167" fontId="21" fillId="11" borderId="10" xfId="0" applyNumberFormat="1" applyFont="1" applyFill="1" applyBorder="1" applyAlignment="1">
      <alignment horizontal="center" vertical="center" wrapText="1"/>
    </xf>
    <xf numFmtId="167" fontId="21" fillId="11" borderId="8" xfId="0" applyNumberFormat="1" applyFont="1" applyFill="1" applyBorder="1" applyAlignment="1">
      <alignment horizontal="center" vertical="center" wrapText="1"/>
    </xf>
    <xf numFmtId="167" fontId="21" fillId="11" borderId="9" xfId="0" applyNumberFormat="1" applyFont="1" applyFill="1" applyBorder="1" applyAlignment="1">
      <alignment horizontal="center" vertical="center" wrapText="1"/>
    </xf>
    <xf numFmtId="167" fontId="21" fillId="11" borderId="7" xfId="0" applyNumberFormat="1" applyFont="1" applyFill="1" applyBorder="1" applyAlignment="1">
      <alignment horizontal="center" vertical="center"/>
    </xf>
    <xf numFmtId="167" fontId="21" fillId="11" borderId="8" xfId="0" applyNumberFormat="1" applyFont="1" applyFill="1" applyBorder="1" applyAlignment="1">
      <alignment horizontal="center" vertical="center"/>
    </xf>
    <xf numFmtId="167" fontId="21" fillId="11" borderId="9" xfId="0" applyNumberFormat="1" applyFont="1" applyFill="1" applyBorder="1" applyAlignment="1">
      <alignment horizontal="center" vertical="center"/>
    </xf>
    <xf numFmtId="167" fontId="21" fillId="11" borderId="10" xfId="0" applyNumberFormat="1" applyFont="1" applyFill="1" applyBorder="1" applyAlignment="1">
      <alignment horizontal="center" vertical="center"/>
    </xf>
    <xf numFmtId="167" fontId="10" fillId="11" borderId="9" xfId="0" applyNumberFormat="1" applyFont="1" applyFill="1" applyBorder="1" applyAlignment="1">
      <alignment horizontal="center" vertical="center" wrapText="1"/>
    </xf>
    <xf numFmtId="167" fontId="20" fillId="11" borderId="7" xfId="0" applyNumberFormat="1" applyFont="1" applyFill="1" applyBorder="1" applyAlignment="1">
      <alignment horizontal="center" vertical="center" wrapText="1"/>
    </xf>
    <xf numFmtId="167" fontId="20" fillId="11" borderId="10" xfId="0" applyNumberFormat="1" applyFont="1" applyFill="1" applyBorder="1" applyAlignment="1">
      <alignment horizontal="center" vertical="center"/>
    </xf>
    <xf numFmtId="49" fontId="16" fillId="5" borderId="0" xfId="0" applyNumberFormat="1" applyFont="1" applyFill="1" applyAlignment="1">
      <alignment horizontal="center" vertical="center" wrapText="1"/>
    </xf>
    <xf numFmtId="167" fontId="20" fillId="11" borderId="0" xfId="0" applyNumberFormat="1" applyFont="1" applyFill="1" applyAlignment="1">
      <alignment horizontal="center" vertical="center"/>
    </xf>
    <xf numFmtId="49" fontId="17" fillId="0" borderId="7" xfId="0" applyNumberFormat="1" applyFont="1" applyBorder="1" applyAlignment="1">
      <alignment horizontal="center" vertical="center" wrapText="1"/>
    </xf>
    <xf numFmtId="49" fontId="21" fillId="0" borderId="7" xfId="0" applyNumberFormat="1" applyFont="1" applyBorder="1" applyAlignment="1">
      <alignment vertical="center" wrapText="1"/>
    </xf>
    <xf numFmtId="167" fontId="21" fillId="0" borderId="7" xfId="0" applyNumberFormat="1" applyFont="1" applyBorder="1" applyAlignment="1">
      <alignment horizontal="center" vertical="center" wrapText="1"/>
    </xf>
    <xf numFmtId="167" fontId="21" fillId="11" borderId="7" xfId="0" applyNumberFormat="1" applyFont="1" applyFill="1" applyBorder="1" applyAlignment="1">
      <alignment horizontal="center" vertical="center" wrapText="1"/>
    </xf>
    <xf numFmtId="49" fontId="17" fillId="5" borderId="8" xfId="0" applyNumberFormat="1" applyFont="1" applyFill="1" applyBorder="1" applyAlignment="1">
      <alignment horizontal="center" vertical="center" wrapText="1"/>
    </xf>
    <xf numFmtId="49" fontId="21" fillId="0" borderId="8" xfId="0" applyNumberFormat="1" applyFont="1" applyBorder="1" applyAlignment="1">
      <alignment vertical="center" wrapText="1"/>
    </xf>
    <xf numFmtId="49" fontId="17" fillId="5" borderId="9" xfId="0" applyNumberFormat="1" applyFont="1" applyFill="1" applyBorder="1" applyAlignment="1">
      <alignment horizontal="center" vertical="center" wrapText="1"/>
    </xf>
    <xf numFmtId="49" fontId="21" fillId="0" borderId="9" xfId="0" applyNumberFormat="1" applyFont="1" applyBorder="1" applyAlignment="1">
      <alignment vertical="center" wrapText="1"/>
    </xf>
    <xf numFmtId="167" fontId="21" fillId="0" borderId="9" xfId="0" applyNumberFormat="1" applyFont="1" applyBorder="1" applyAlignment="1">
      <alignment horizontal="center" vertical="center" wrapText="1"/>
    </xf>
    <xf numFmtId="167" fontId="20" fillId="11" borderId="0" xfId="0" applyNumberFormat="1" applyFont="1" applyFill="1" applyAlignment="1">
      <alignment horizontal="center" vertical="center" wrapText="1"/>
    </xf>
    <xf numFmtId="0" fontId="11"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167" fontId="11" fillId="11" borderId="11" xfId="0" applyNumberFormat="1" applyFont="1" applyFill="1" applyBorder="1" applyAlignment="1">
      <alignment horizontal="center" vertical="center" wrapText="1"/>
    </xf>
    <xf numFmtId="0" fontId="29" fillId="0" borderId="8" xfId="0" applyFont="1" applyBorder="1" applyAlignment="1">
      <alignment horizontal="left" vertical="center" wrapText="1" indent="1"/>
    </xf>
    <xf numFmtId="0" fontId="29" fillId="0" borderId="11" xfId="0" applyFont="1" applyBorder="1" applyAlignment="1">
      <alignment horizontal="left" vertical="center" wrapText="1" indent="2"/>
    </xf>
    <xf numFmtId="0" fontId="15" fillId="8" borderId="0" xfId="0" applyFont="1" applyFill="1"/>
    <xf numFmtId="0" fontId="15" fillId="8" borderId="0" xfId="0" applyFont="1" applyFill="1" applyAlignment="1">
      <alignment horizontal="left"/>
    </xf>
    <xf numFmtId="0" fontId="15" fillId="8" borderId="0" xfId="0" applyFont="1" applyFill="1" applyAlignment="1">
      <alignment horizontal="center" vertical="center" wrapText="1"/>
    </xf>
    <xf numFmtId="0" fontId="15" fillId="0" borderId="0" xfId="0" applyFont="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wrapText="1"/>
    </xf>
    <xf numFmtId="0" fontId="10" fillId="8" borderId="0" xfId="0" applyFont="1" applyFill="1" applyAlignment="1">
      <alignment vertical="center" wrapText="1"/>
    </xf>
    <xf numFmtId="0" fontId="15" fillId="8" borderId="0" xfId="0" applyFont="1" applyFill="1" applyAlignment="1">
      <alignment vertical="center" wrapText="1"/>
    </xf>
    <xf numFmtId="0" fontId="10" fillId="8" borderId="0" xfId="0" applyFont="1" applyFill="1" applyAlignment="1">
      <alignment horizontal="center" wrapText="1"/>
    </xf>
    <xf numFmtId="0" fontId="16"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wrapText="1"/>
    </xf>
    <xf numFmtId="0" fontId="10" fillId="8" borderId="7" xfId="0" applyFont="1" applyFill="1" applyBorder="1" applyAlignment="1">
      <alignment vertical="center" wrapText="1"/>
    </xf>
    <xf numFmtId="167" fontId="10" fillId="8" borderId="7" xfId="0" applyNumberFormat="1"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167" fontId="10" fillId="8" borderId="9" xfId="0" applyNumberFormat="1" applyFont="1" applyFill="1" applyBorder="1" applyAlignment="1">
      <alignment horizontal="center" vertical="center" wrapText="1"/>
    </xf>
    <xf numFmtId="167" fontId="10" fillId="8" borderId="0" xfId="0" applyNumberFormat="1" applyFont="1" applyFill="1" applyAlignment="1">
      <alignment wrapText="1"/>
    </xf>
    <xf numFmtId="167" fontId="10" fillId="8" borderId="0" xfId="0" applyNumberFormat="1" applyFont="1" applyFill="1"/>
    <xf numFmtId="0" fontId="17" fillId="8" borderId="7" xfId="0" applyFont="1" applyFill="1" applyBorder="1" applyAlignment="1">
      <alignment horizontal="center" vertical="center"/>
    </xf>
    <xf numFmtId="0" fontId="17" fillId="8" borderId="9" xfId="0" applyFont="1" applyFill="1" applyBorder="1" applyAlignment="1">
      <alignment horizontal="center" vertical="center"/>
    </xf>
    <xf numFmtId="0" fontId="15" fillId="0" borderId="0" xfId="0" applyFont="1" applyAlignment="1">
      <alignment wrapText="1"/>
    </xf>
    <xf numFmtId="10" fontId="10" fillId="0" borderId="0" xfId="0" applyNumberFormat="1" applyFont="1"/>
    <xf numFmtId="0" fontId="10" fillId="8" borderId="15"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5" fillId="0" borderId="8" xfId="0" applyFont="1" applyBorder="1" applyAlignment="1">
      <alignment horizontal="center"/>
    </xf>
    <xf numFmtId="0" fontId="25" fillId="0" borderId="9" xfId="0" applyFont="1" applyBorder="1" applyAlignment="1">
      <alignment horizontal="center"/>
    </xf>
    <xf numFmtId="0" fontId="21" fillId="8" borderId="8" xfId="0" applyFont="1" applyFill="1" applyBorder="1" applyAlignment="1">
      <alignment horizontal="center" vertical="center" wrapText="1"/>
    </xf>
    <xf numFmtId="0" fontId="30" fillId="0" borderId="0" xfId="0" applyFont="1"/>
    <xf numFmtId="0" fontId="17" fillId="0" borderId="6" xfId="0" applyFont="1" applyBorder="1" applyAlignment="1">
      <alignment horizontal="center" vertical="center"/>
    </xf>
    <xf numFmtId="0" fontId="16" fillId="0" borderId="7" xfId="0" applyFont="1" applyBorder="1" applyAlignment="1">
      <alignment horizontal="center" vertical="center"/>
    </xf>
    <xf numFmtId="0" fontId="17" fillId="0" borderId="9" xfId="0" applyFont="1" applyBorder="1" applyAlignment="1">
      <alignment horizontal="center" vertical="center"/>
    </xf>
    <xf numFmtId="167"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1" fillId="8" borderId="0" xfId="0" applyFont="1" applyFill="1" applyAlignment="1">
      <alignment horizontal="center" vertical="center" wrapText="1"/>
    </xf>
    <xf numFmtId="0" fontId="26" fillId="0" borderId="0" xfId="0" applyFont="1"/>
    <xf numFmtId="0" fontId="20" fillId="8" borderId="0" xfId="2" applyFont="1" applyFill="1">
      <alignment vertical="center"/>
    </xf>
    <xf numFmtId="0" fontId="21" fillId="8" borderId="0" xfId="0" applyFont="1" applyFill="1" applyAlignment="1">
      <alignment horizontal="center" vertical="center" wrapText="1"/>
    </xf>
    <xf numFmtId="0" fontId="26" fillId="8" borderId="0" xfId="0" applyFont="1" applyFill="1"/>
    <xf numFmtId="0" fontId="10" fillId="8" borderId="6" xfId="0" applyFont="1" applyFill="1" applyBorder="1" applyAlignment="1">
      <alignment vertical="center" wrapText="1"/>
    </xf>
    <xf numFmtId="0" fontId="21" fillId="8" borderId="6" xfId="0" applyFont="1" applyFill="1" applyBorder="1" applyAlignment="1">
      <alignment horizontal="center" vertical="center" wrapText="1"/>
    </xf>
    <xf numFmtId="49" fontId="21" fillId="8" borderId="7" xfId="0" applyNumberFormat="1" applyFont="1" applyFill="1" applyBorder="1" applyAlignment="1">
      <alignment horizontal="center" vertical="center" wrapText="1"/>
    </xf>
    <xf numFmtId="165" fontId="21" fillId="8" borderId="8" xfId="2" applyNumberFormat="1" applyFont="1" applyFill="1" applyBorder="1" applyAlignment="1">
      <alignment horizontal="center" vertical="center" wrapText="1"/>
    </xf>
    <xf numFmtId="0" fontId="17" fillId="8" borderId="0" xfId="0" applyFont="1" applyFill="1" applyAlignment="1">
      <alignment horizontal="center" vertical="center" wrapText="1"/>
    </xf>
    <xf numFmtId="165" fontId="10" fillId="11" borderId="7" xfId="0" applyNumberFormat="1" applyFont="1" applyFill="1" applyBorder="1" applyAlignment="1">
      <alignment vertical="center" wrapText="1"/>
    </xf>
    <xf numFmtId="165" fontId="33" fillId="11" borderId="8" xfId="0" applyNumberFormat="1" applyFont="1" applyFill="1" applyBorder="1" applyAlignment="1">
      <alignment vertical="center" wrapText="1"/>
    </xf>
    <xf numFmtId="165" fontId="10" fillId="11" borderId="8" xfId="0" applyNumberFormat="1" applyFont="1" applyFill="1" applyBorder="1" applyAlignment="1">
      <alignment vertical="center" wrapText="1"/>
    </xf>
    <xf numFmtId="165" fontId="10" fillId="11" borderId="9" xfId="0" applyNumberFormat="1" applyFont="1" applyFill="1" applyBorder="1" applyAlignment="1">
      <alignment vertical="center" wrapText="1"/>
    </xf>
    <xf numFmtId="165" fontId="10" fillId="11" borderId="0" xfId="0" applyNumberFormat="1" applyFont="1" applyFill="1" applyAlignment="1">
      <alignment vertical="center" wrapText="1"/>
    </xf>
    <xf numFmtId="0" fontId="10" fillId="11" borderId="8" xfId="0" applyFont="1" applyFill="1" applyBorder="1" applyAlignment="1">
      <alignment vertical="center" wrapText="1"/>
    </xf>
    <xf numFmtId="0" fontId="10" fillId="11" borderId="9" xfId="0" applyFont="1" applyFill="1" applyBorder="1" applyAlignment="1">
      <alignment vertical="center" wrapText="1"/>
    </xf>
    <xf numFmtId="0" fontId="10" fillId="11" borderId="0" xfId="0" applyFont="1" applyFill="1" applyAlignment="1">
      <alignment vertical="center" wrapText="1"/>
    </xf>
    <xf numFmtId="0" fontId="21" fillId="8" borderId="7" xfId="0" applyFont="1" applyFill="1" applyBorder="1" applyAlignment="1">
      <alignment vertical="center"/>
    </xf>
    <xf numFmtId="0" fontId="21" fillId="8" borderId="8" xfId="0" applyFont="1" applyFill="1" applyBorder="1" applyAlignment="1">
      <alignment vertical="center"/>
    </xf>
    <xf numFmtId="0" fontId="10" fillId="8" borderId="8" xfId="0" applyFont="1" applyFill="1" applyBorder="1" applyAlignment="1">
      <alignment vertical="center"/>
    </xf>
    <xf numFmtId="0" fontId="10" fillId="8" borderId="9" xfId="0" applyFont="1" applyFill="1" applyBorder="1" applyAlignment="1">
      <alignment vertical="center"/>
    </xf>
    <xf numFmtId="0" fontId="10" fillId="8" borderId="0" xfId="0" applyFont="1" applyFill="1" applyAlignment="1">
      <alignment horizontal="left" indent="1"/>
    </xf>
    <xf numFmtId="0" fontId="21" fillId="0" borderId="7" xfId="0" applyFont="1" applyBorder="1" applyAlignment="1">
      <alignment vertical="center" wrapText="1"/>
    </xf>
    <xf numFmtId="0" fontId="21" fillId="0" borderId="9" xfId="0" applyFont="1" applyBorder="1" applyAlignment="1">
      <alignment vertical="center" wrapText="1"/>
    </xf>
    <xf numFmtId="0" fontId="33" fillId="0" borderId="0" xfId="0" applyFont="1" applyAlignment="1">
      <alignment horizontal="center" vertical="center"/>
    </xf>
    <xf numFmtId="0" fontId="22" fillId="0" borderId="0" xfId="0" applyFont="1" applyAlignment="1">
      <alignment horizontal="center" vertical="center" wrapText="1"/>
    </xf>
    <xf numFmtId="0" fontId="17" fillId="0" borderId="8" xfId="0" applyFont="1" applyBorder="1" applyAlignment="1">
      <alignment horizontal="center" vertical="top"/>
    </xf>
    <xf numFmtId="0" fontId="16" fillId="0" borderId="9" xfId="0" applyFont="1" applyBorder="1" applyAlignment="1">
      <alignment horizontal="center" vertical="center"/>
    </xf>
    <xf numFmtId="165" fontId="15" fillId="5" borderId="0" xfId="0" applyNumberFormat="1" applyFont="1" applyFill="1" applyAlignment="1">
      <alignment horizontal="center" vertical="center" wrapText="1"/>
    </xf>
    <xf numFmtId="0" fontId="21" fillId="0" borderId="0" xfId="0" applyFont="1" applyAlignment="1">
      <alignment horizontal="left"/>
    </xf>
    <xf numFmtId="0" fontId="21" fillId="0" borderId="6" xfId="0" applyFont="1" applyBorder="1"/>
    <xf numFmtId="0" fontId="21" fillId="0" borderId="6" xfId="0" applyFont="1" applyBorder="1" applyAlignment="1">
      <alignment vertical="center" wrapText="1"/>
    </xf>
    <xf numFmtId="165" fontId="10" fillId="5" borderId="8"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21" fillId="8" borderId="0" xfId="0" applyFont="1" applyFill="1"/>
    <xf numFmtId="0" fontId="20" fillId="8" borderId="0" xfId="0" applyFont="1" applyFill="1"/>
    <xf numFmtId="0" fontId="21" fillId="8" borderId="0" xfId="0" applyFont="1" applyFill="1" applyAlignment="1">
      <alignment horizontal="center" vertical="center"/>
    </xf>
    <xf numFmtId="0" fontId="21" fillId="8" borderId="6" xfId="0" applyFont="1" applyFill="1" applyBorder="1" applyAlignment="1">
      <alignment horizontal="center" vertical="center"/>
    </xf>
    <xf numFmtId="0" fontId="16" fillId="8" borderId="7" xfId="0" applyFont="1" applyFill="1" applyBorder="1" applyAlignment="1">
      <alignment horizontal="center" vertical="center" wrapText="1"/>
    </xf>
    <xf numFmtId="0" fontId="20" fillId="8" borderId="7" xfId="0" applyFont="1" applyFill="1" applyBorder="1" applyAlignment="1">
      <alignment vertical="center" wrapText="1"/>
    </xf>
    <xf numFmtId="165" fontId="21" fillId="11" borderId="7" xfId="0" applyNumberFormat="1" applyFont="1" applyFill="1" applyBorder="1" applyAlignment="1">
      <alignment horizontal="center" vertical="center"/>
    </xf>
    <xf numFmtId="165" fontId="21" fillId="8" borderId="8" xfId="0" applyNumberFormat="1" applyFont="1" applyFill="1" applyBorder="1" applyAlignment="1">
      <alignment horizontal="center" vertical="center"/>
    </xf>
    <xf numFmtId="0" fontId="21" fillId="8" borderId="8" xfId="0" applyFont="1" applyFill="1" applyBorder="1" applyAlignment="1">
      <alignment horizontal="left" vertical="center" wrapText="1" indent="1"/>
    </xf>
    <xf numFmtId="165" fontId="21" fillId="11" borderId="8" xfId="0" applyNumberFormat="1" applyFont="1" applyFill="1" applyBorder="1" applyAlignment="1">
      <alignment horizontal="center" vertical="center"/>
    </xf>
    <xf numFmtId="0" fontId="21" fillId="8" borderId="9" xfId="0" applyFont="1" applyFill="1" applyBorder="1" applyAlignment="1">
      <alignment vertical="center" wrapText="1"/>
    </xf>
    <xf numFmtId="0" fontId="20" fillId="8" borderId="7" xfId="0" applyFont="1" applyFill="1" applyBorder="1" applyAlignment="1">
      <alignment vertical="center"/>
    </xf>
    <xf numFmtId="0" fontId="17" fillId="8" borderId="11" xfId="0" applyFont="1" applyFill="1" applyBorder="1" applyAlignment="1">
      <alignment horizontal="center" vertical="center" wrapText="1"/>
    </xf>
    <xf numFmtId="0" fontId="21" fillId="8" borderId="11" xfId="0" applyFont="1" applyFill="1" applyBorder="1" applyAlignment="1">
      <alignment vertical="center" wrapText="1"/>
    </xf>
    <xf numFmtId="0" fontId="21" fillId="0" borderId="6" xfId="0" applyFont="1" applyBorder="1" applyAlignment="1">
      <alignment vertical="center"/>
    </xf>
    <xf numFmtId="0" fontId="21" fillId="0" borderId="6" xfId="0" applyFont="1" applyBorder="1" applyAlignment="1">
      <alignment horizontal="center"/>
    </xf>
    <xf numFmtId="165" fontId="21" fillId="0" borderId="7" xfId="0" applyNumberFormat="1" applyFont="1" applyBorder="1" applyAlignment="1">
      <alignment horizontal="center" wrapText="1"/>
    </xf>
    <xf numFmtId="165" fontId="21" fillId="0" borderId="8" xfId="0" applyNumberFormat="1" applyFont="1" applyBorder="1" applyAlignment="1">
      <alignment horizontal="center" wrapText="1"/>
    </xf>
    <xf numFmtId="168" fontId="21" fillId="0" borderId="8" xfId="0" applyNumberFormat="1" applyFont="1" applyBorder="1" applyAlignment="1">
      <alignment horizontal="center" wrapText="1"/>
    </xf>
    <xf numFmtId="165" fontId="21" fillId="0" borderId="11" xfId="0" applyNumberFormat="1" applyFont="1" applyBorder="1" applyAlignment="1">
      <alignment horizontal="center" wrapText="1"/>
    </xf>
    <xf numFmtId="0" fontId="21" fillId="0" borderId="8" xfId="0" applyFont="1" applyBorder="1" applyAlignment="1" applyProtection="1">
      <alignment horizontal="left" wrapText="1" indent="1"/>
      <protection locked="0"/>
    </xf>
    <xf numFmtId="0" fontId="21" fillId="0" borderId="8" xfId="0" applyFont="1" applyBorder="1" applyAlignment="1">
      <alignment horizontal="left" indent="1"/>
    </xf>
    <xf numFmtId="0" fontId="21" fillId="0" borderId="11" xfId="0" applyFont="1" applyBorder="1" applyAlignment="1">
      <alignment horizontal="left" indent="1"/>
    </xf>
    <xf numFmtId="0" fontId="21" fillId="0" borderId="10" xfId="0" applyFont="1" applyBorder="1" applyAlignment="1">
      <alignment horizontal="left" wrapText="1"/>
    </xf>
    <xf numFmtId="165" fontId="21" fillId="0" borderId="10" xfId="0" applyNumberFormat="1" applyFont="1" applyBorder="1" applyAlignment="1">
      <alignment horizontal="center" wrapText="1"/>
    </xf>
    <xf numFmtId="168" fontId="21" fillId="0" borderId="10" xfId="0" applyNumberFormat="1" applyFont="1" applyBorder="1" applyAlignment="1">
      <alignment horizontal="center" wrapText="1"/>
    </xf>
    <xf numFmtId="0" fontId="21" fillId="0" borderId="9" xfId="0" applyFont="1" applyBorder="1" applyAlignment="1">
      <alignment horizontal="left" indent="1"/>
    </xf>
    <xf numFmtId="165" fontId="21" fillId="0" borderId="9" xfId="0" applyNumberFormat="1" applyFont="1" applyBorder="1" applyAlignment="1">
      <alignment horizontal="center" wrapText="1"/>
    </xf>
    <xf numFmtId="0" fontId="21" fillId="0" borderId="8" xfId="0" applyFont="1" applyBorder="1" applyAlignment="1">
      <alignment horizontal="left" wrapText="1" indent="1"/>
    </xf>
    <xf numFmtId="0" fontId="16" fillId="0" borderId="4" xfId="0" applyFont="1" applyBorder="1" applyAlignment="1">
      <alignment horizontal="center" vertical="center"/>
    </xf>
    <xf numFmtId="0" fontId="20" fillId="0" borderId="4" xfId="0" applyFont="1" applyBorder="1" applyAlignment="1">
      <alignment horizontal="left" vertical="center"/>
    </xf>
    <xf numFmtId="165" fontId="21" fillId="0" borderId="4" xfId="0" applyNumberFormat="1" applyFont="1" applyBorder="1" applyAlignment="1">
      <alignment horizontal="center" wrapText="1"/>
    </xf>
    <xf numFmtId="168" fontId="21" fillId="0" borderId="4" xfId="0" applyNumberFormat="1" applyFont="1" applyBorder="1" applyAlignment="1">
      <alignment horizontal="center" wrapText="1"/>
    </xf>
    <xf numFmtId="0" fontId="16" fillId="0" borderId="6" xfId="0" applyFont="1" applyBorder="1" applyAlignment="1">
      <alignment horizontal="center"/>
    </xf>
    <xf numFmtId="165" fontId="20" fillId="0" borderId="6" xfId="0" applyNumberFormat="1" applyFont="1" applyBorder="1" applyAlignment="1">
      <alignment horizontal="center" wrapText="1"/>
    </xf>
    <xf numFmtId="0" fontId="20" fillId="0" borderId="6" xfId="0" applyFont="1" applyBorder="1" applyAlignment="1">
      <alignment horizontal="left"/>
    </xf>
    <xf numFmtId="0" fontId="21" fillId="0" borderId="7" xfId="0" applyFont="1" applyBorder="1" applyAlignment="1">
      <alignment horizontal="left"/>
    </xf>
    <xf numFmtId="0" fontId="10" fillId="0" borderId="8" xfId="0" applyFont="1" applyBorder="1" applyAlignment="1">
      <alignment horizontal="left" indent="1"/>
    </xf>
    <xf numFmtId="0" fontId="10" fillId="0" borderId="8" xfId="0" applyFont="1" applyBorder="1" applyAlignment="1">
      <alignment horizontal="left" indent="2"/>
    </xf>
    <xf numFmtId="0" fontId="10" fillId="0" borderId="8" xfId="0" applyFont="1" applyBorder="1" applyAlignment="1">
      <alignment horizontal="left" indent="3"/>
    </xf>
    <xf numFmtId="0" fontId="10" fillId="0" borderId="10" xfId="0" applyFont="1" applyBorder="1"/>
    <xf numFmtId="0" fontId="10" fillId="0" borderId="9" xfId="0" applyFont="1" applyBorder="1" applyAlignment="1">
      <alignment horizontal="left" indent="1"/>
    </xf>
    <xf numFmtId="0" fontId="10" fillId="0" borderId="11" xfId="0" applyFont="1" applyBorder="1" applyAlignment="1">
      <alignment horizontal="left" indent="1"/>
    </xf>
    <xf numFmtId="167" fontId="10" fillId="0" borderId="7" xfId="0" applyNumberFormat="1" applyFont="1" applyBorder="1" applyAlignment="1">
      <alignment horizontal="center" vertical="center" wrapText="1"/>
    </xf>
    <xf numFmtId="0" fontId="21" fillId="0" borderId="0" xfId="0" applyFont="1" applyAlignment="1">
      <alignment wrapText="1"/>
    </xf>
    <xf numFmtId="0" fontId="21" fillId="0" borderId="0" xfId="0" applyFont="1" applyAlignment="1">
      <alignment horizontal="left" vertical="center" wrapText="1"/>
    </xf>
    <xf numFmtId="3" fontId="21" fillId="0" borderId="0" xfId="0" applyNumberFormat="1" applyFont="1"/>
    <xf numFmtId="0" fontId="17" fillId="0" borderId="23" xfId="0" applyFont="1" applyBorder="1" applyAlignment="1">
      <alignment horizontal="center"/>
    </xf>
    <xf numFmtId="0" fontId="21" fillId="0" borderId="0" xfId="0" applyFont="1" applyAlignment="1">
      <alignment horizontal="left" vertical="center"/>
    </xf>
    <xf numFmtId="0" fontId="17" fillId="8" borderId="7" xfId="14" applyFont="1" applyFill="1" applyBorder="1" applyAlignment="1">
      <alignment horizontal="center" vertical="center" wrapText="1"/>
    </xf>
    <xf numFmtId="0" fontId="17" fillId="8" borderId="8" xfId="14" applyFont="1" applyFill="1" applyBorder="1" applyAlignment="1">
      <alignment horizontal="center" vertical="center" wrapText="1"/>
    </xf>
    <xf numFmtId="0" fontId="17" fillId="8" borderId="11" xfId="14" applyFont="1" applyFill="1" applyBorder="1" applyAlignment="1">
      <alignment horizontal="center" vertical="center" wrapText="1"/>
    </xf>
    <xf numFmtId="0" fontId="13" fillId="0" borderId="9" xfId="0" applyFont="1" applyBorder="1" applyAlignment="1">
      <alignment vertical="center" wrapText="1"/>
    </xf>
    <xf numFmtId="0" fontId="21" fillId="8" borderId="8" xfId="0" applyFont="1" applyFill="1" applyBorder="1" applyAlignment="1">
      <alignment horizontal="left" vertical="center" wrapText="1" indent="2"/>
    </xf>
    <xf numFmtId="167" fontId="13" fillId="0" borderId="9" xfId="0" applyNumberFormat="1" applyFont="1" applyBorder="1" applyAlignment="1">
      <alignment horizontal="center" vertical="center" wrapText="1"/>
    </xf>
    <xf numFmtId="167" fontId="11" fillId="0" borderId="23" xfId="0" applyNumberFormat="1" applyFont="1" applyBorder="1" applyAlignment="1">
      <alignment horizontal="center" vertical="center" wrapText="1"/>
    </xf>
    <xf numFmtId="0" fontId="18" fillId="0" borderId="6" xfId="0" applyFont="1" applyBorder="1" applyAlignment="1">
      <alignment vertical="center" wrapText="1"/>
    </xf>
    <xf numFmtId="14" fontId="10" fillId="0" borderId="6" xfId="0" applyNumberFormat="1" applyFont="1" applyBorder="1" applyAlignment="1">
      <alignment horizontal="center" vertical="center" wrapText="1"/>
    </xf>
    <xf numFmtId="0" fontId="15" fillId="0" borderId="6" xfId="0" applyFont="1" applyBorder="1"/>
    <xf numFmtId="3" fontId="20"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justify" vertical="center"/>
    </xf>
    <xf numFmtId="167" fontId="20" fillId="0" borderId="9" xfId="0" applyNumberFormat="1"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9" xfId="0" applyFont="1" applyBorder="1" applyAlignment="1">
      <alignment horizontal="justify" vertical="center" wrapText="1"/>
    </xf>
    <xf numFmtId="10" fontId="21" fillId="0" borderId="9" xfId="0" applyNumberFormat="1" applyFont="1" applyBorder="1" applyAlignment="1">
      <alignment horizontal="center" vertical="center"/>
    </xf>
    <xf numFmtId="0" fontId="25" fillId="0" borderId="9" xfId="0" applyFont="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justify" vertical="justify" wrapText="1"/>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11" fillId="0" borderId="9" xfId="0" applyFont="1" applyBorder="1" applyAlignment="1">
      <alignment horizontal="center" vertical="center" wrapText="1"/>
    </xf>
    <xf numFmtId="10" fontId="11" fillId="0" borderId="9" xfId="0" applyNumberFormat="1" applyFont="1" applyBorder="1" applyAlignment="1">
      <alignment horizontal="center" vertical="center" wrapText="1"/>
    </xf>
    <xf numFmtId="10" fontId="11" fillId="5" borderId="9" xfId="0" applyNumberFormat="1" applyFont="1" applyFill="1" applyBorder="1" applyAlignment="1">
      <alignment horizontal="center" vertical="center" wrapText="1"/>
    </xf>
    <xf numFmtId="0" fontId="21" fillId="0" borderId="9" xfId="0" applyFont="1" applyBorder="1" applyAlignment="1">
      <alignment horizontal="justify" vertical="center" wrapText="1"/>
    </xf>
    <xf numFmtId="0" fontId="11" fillId="0" borderId="9" xfId="0" applyFont="1" applyBorder="1" applyAlignment="1">
      <alignment horizontal="justify" vertical="center" wrapText="1"/>
    </xf>
    <xf numFmtId="14" fontId="21" fillId="0" borderId="6" xfId="0" applyNumberFormat="1" applyFont="1" applyBorder="1" applyAlignment="1">
      <alignment horizontal="center" vertical="center"/>
    </xf>
    <xf numFmtId="0" fontId="17" fillId="11" borderId="9" xfId="0" applyFont="1" applyFill="1" applyBorder="1" applyAlignment="1">
      <alignment horizontal="center"/>
    </xf>
    <xf numFmtId="0" fontId="21" fillId="11" borderId="9" xfId="0" quotePrefix="1" applyFont="1" applyFill="1" applyBorder="1" applyAlignment="1">
      <alignment wrapText="1"/>
    </xf>
    <xf numFmtId="166" fontId="10" fillId="11" borderId="9" xfId="0" quotePrefix="1" applyNumberFormat="1" applyFont="1" applyFill="1" applyBorder="1" applyAlignment="1">
      <alignment horizontal="center" vertical="center"/>
    </xf>
    <xf numFmtId="0" fontId="17" fillId="11" borderId="9" xfId="0" applyFont="1" applyFill="1" applyBorder="1" applyAlignment="1">
      <alignment horizontal="center" vertical="center"/>
    </xf>
    <xf numFmtId="0" fontId="15" fillId="11" borderId="9" xfId="0" applyFont="1" applyFill="1" applyBorder="1" applyAlignment="1">
      <alignment horizontal="justify" vertical="top"/>
    </xf>
    <xf numFmtId="167" fontId="15" fillId="11" borderId="9" xfId="0" applyNumberFormat="1" applyFont="1" applyFill="1" applyBorder="1" applyAlignment="1">
      <alignment horizontal="center" vertical="center"/>
    </xf>
    <xf numFmtId="0" fontId="17" fillId="11" borderId="6" xfId="0" applyFont="1" applyFill="1" applyBorder="1" applyAlignment="1">
      <alignment horizontal="center" vertical="center"/>
    </xf>
    <xf numFmtId="0" fontId="15" fillId="11" borderId="6" xfId="0" applyFont="1" applyFill="1" applyBorder="1" applyAlignment="1">
      <alignment horizontal="justify" vertical="top"/>
    </xf>
    <xf numFmtId="167" fontId="10" fillId="11" borderId="6" xfId="0" applyNumberFormat="1" applyFont="1" applyFill="1" applyBorder="1" applyAlignment="1">
      <alignment horizontal="center" vertical="center"/>
    </xf>
    <xf numFmtId="167" fontId="15" fillId="11" borderId="6" xfId="0" applyNumberFormat="1" applyFont="1" applyFill="1" applyBorder="1" applyAlignment="1">
      <alignment horizontal="center" vertical="center"/>
    </xf>
    <xf numFmtId="0" fontId="17" fillId="11" borderId="9" xfId="11" applyFont="1" applyFill="1" applyBorder="1" applyAlignment="1">
      <alignment horizontal="center" vertical="center"/>
    </xf>
    <xf numFmtId="0" fontId="21" fillId="11" borderId="9" xfId="11" applyFont="1" applyFill="1" applyBorder="1" applyAlignment="1">
      <alignment horizontal="justify" vertical="top"/>
    </xf>
    <xf numFmtId="167" fontId="10" fillId="11" borderId="9" xfId="0" applyNumberFormat="1" applyFont="1" applyFill="1" applyBorder="1" applyAlignment="1">
      <alignment horizontal="center" vertical="center"/>
    </xf>
    <xf numFmtId="0" fontId="20" fillId="11" borderId="9" xfId="0" applyFont="1" applyFill="1" applyBorder="1" applyAlignment="1">
      <alignment horizontal="justify" vertical="top"/>
    </xf>
    <xf numFmtId="0" fontId="13" fillId="5" borderId="7" xfId="0" applyFont="1" applyFill="1" applyBorder="1" applyAlignment="1">
      <alignment vertical="center" wrapText="1"/>
    </xf>
    <xf numFmtId="167" fontId="10" fillId="0" borderId="7" xfId="0" quotePrefix="1" applyNumberFormat="1" applyFont="1" applyBorder="1" applyAlignment="1">
      <alignment horizontal="center" vertical="center" wrapText="1"/>
    </xf>
    <xf numFmtId="167" fontId="10" fillId="0" borderId="8" xfId="0" quotePrefix="1" applyNumberFormat="1" applyFont="1" applyBorder="1" applyAlignment="1">
      <alignment horizontal="center" vertical="center"/>
    </xf>
    <xf numFmtId="0" fontId="10" fillId="0" borderId="6" xfId="0" applyFont="1" applyBorder="1" applyAlignment="1">
      <alignment horizontal="center" wrapText="1"/>
    </xf>
    <xf numFmtId="0" fontId="15" fillId="0" borderId="6" xfId="0" applyFont="1" applyBorder="1" applyAlignment="1">
      <alignment vertical="center"/>
    </xf>
    <xf numFmtId="0" fontId="11" fillId="5" borderId="6" xfId="0" applyFont="1" applyFill="1" applyBorder="1" applyAlignment="1">
      <alignment vertical="center" wrapText="1"/>
    </xf>
    <xf numFmtId="167" fontId="10" fillId="11" borderId="7" xfId="0" applyNumberFormat="1" applyFont="1" applyFill="1" applyBorder="1" applyAlignment="1">
      <alignment horizontal="center" vertical="center" wrapText="1"/>
    </xf>
    <xf numFmtId="0" fontId="11" fillId="0" borderId="23" xfId="0" applyFont="1" applyBorder="1" applyAlignment="1">
      <alignment vertical="center" wrapText="1"/>
    </xf>
    <xf numFmtId="167" fontId="11" fillId="11" borderId="23" xfId="0" applyNumberFormat="1" applyFont="1" applyFill="1" applyBorder="1" applyAlignment="1">
      <alignment horizontal="center" vertical="center" wrapText="1"/>
    </xf>
    <xf numFmtId="0" fontId="11" fillId="8" borderId="0" xfId="0" applyFont="1" applyFill="1" applyAlignment="1">
      <alignment vertical="center" wrapText="1"/>
    </xf>
    <xf numFmtId="49" fontId="10" fillId="8" borderId="0" xfId="0" applyNumberFormat="1" applyFont="1" applyFill="1" applyAlignment="1">
      <alignment horizontal="center" vertical="center" wrapText="1"/>
    </xf>
    <xf numFmtId="49" fontId="21" fillId="8" borderId="0" xfId="0" applyNumberFormat="1" applyFont="1" applyFill="1" applyAlignment="1">
      <alignment horizontal="center" vertical="center" wrapText="1"/>
    </xf>
    <xf numFmtId="0" fontId="21" fillId="0" borderId="31" xfId="0" applyFont="1" applyBorder="1" applyAlignment="1">
      <alignment horizontal="center" vertical="center" wrapText="1"/>
    </xf>
    <xf numFmtId="0" fontId="10" fillId="0" borderId="31" xfId="0" applyFont="1" applyBorder="1" applyAlignment="1">
      <alignment horizontal="center" vertical="center" wrapText="1"/>
    </xf>
    <xf numFmtId="167" fontId="10" fillId="8" borderId="8" xfId="0" applyNumberFormat="1" applyFont="1" applyFill="1" applyBorder="1" applyAlignment="1">
      <alignment vertical="center" wrapText="1"/>
    </xf>
    <xf numFmtId="0" fontId="17" fillId="0" borderId="0" xfId="0" applyFont="1" applyAlignment="1">
      <alignment horizontal="right" vertical="center" wrapText="1"/>
    </xf>
    <xf numFmtId="0" fontId="10" fillId="8" borderId="6" xfId="0" applyFont="1" applyFill="1" applyBorder="1" applyAlignment="1">
      <alignment horizontal="right" vertical="center" wrapText="1"/>
    </xf>
    <xf numFmtId="0" fontId="10" fillId="0" borderId="0" xfId="0" applyFont="1" applyAlignment="1">
      <alignment horizontal="right" vertical="center"/>
    </xf>
    <xf numFmtId="167" fontId="21" fillId="0" borderId="0" xfId="0" applyNumberFormat="1" applyFont="1" applyAlignment="1">
      <alignment horizontal="right" vertical="center"/>
    </xf>
    <xf numFmtId="49" fontId="21" fillId="0" borderId="0" xfId="0" applyNumberFormat="1" applyFont="1" applyAlignment="1">
      <alignment horizontal="right" vertical="center"/>
    </xf>
    <xf numFmtId="167" fontId="13" fillId="5" borderId="7" xfId="0" applyNumberFormat="1" applyFont="1" applyFill="1" applyBorder="1" applyAlignment="1">
      <alignment horizontal="center" vertical="center"/>
    </xf>
    <xf numFmtId="167" fontId="11" fillId="5" borderId="8" xfId="0" applyNumberFormat="1" applyFont="1" applyFill="1" applyBorder="1" applyAlignment="1">
      <alignment horizontal="center" vertical="center"/>
    </xf>
    <xf numFmtId="167" fontId="11" fillId="5" borderId="9" xfId="0" applyNumberFormat="1" applyFont="1" applyFill="1" applyBorder="1" applyAlignment="1">
      <alignment horizontal="center" vertical="center"/>
    </xf>
    <xf numFmtId="167" fontId="13" fillId="5" borderId="0" xfId="0" applyNumberFormat="1" applyFont="1" applyFill="1" applyAlignment="1">
      <alignment horizontal="center" vertical="center"/>
    </xf>
    <xf numFmtId="0" fontId="11" fillId="8" borderId="0" xfId="0" applyFont="1" applyFill="1"/>
    <xf numFmtId="0" fontId="13" fillId="8" borderId="0" xfId="0" applyFont="1" applyFill="1" applyAlignment="1">
      <alignment wrapText="1"/>
    </xf>
    <xf numFmtId="0" fontId="15" fillId="8" borderId="0" xfId="0" applyFont="1" applyFill="1" applyAlignment="1">
      <alignment wrapText="1"/>
    </xf>
    <xf numFmtId="0" fontId="35" fillId="8" borderId="0" xfId="9" applyFont="1" applyFill="1" applyBorder="1" applyAlignment="1">
      <alignment vertical="center" wrapText="1"/>
    </xf>
    <xf numFmtId="0" fontId="35" fillId="8" borderId="0" xfId="9" applyFont="1" applyFill="1" applyBorder="1"/>
    <xf numFmtId="0" fontId="10" fillId="8" borderId="0" xfId="0" applyFont="1" applyFill="1" applyAlignment="1">
      <alignment vertical="center"/>
    </xf>
    <xf numFmtId="49" fontId="29" fillId="0" borderId="0" xfId="0" applyNumberFormat="1" applyFont="1" applyAlignment="1">
      <alignment horizontal="left" vertical="center" wrapText="1"/>
    </xf>
    <xf numFmtId="49" fontId="29" fillId="0" borderId="0" xfId="0" applyNumberFormat="1" applyFont="1" applyAlignment="1">
      <alignment horizontal="left" vertical="center"/>
    </xf>
    <xf numFmtId="0" fontId="37" fillId="0" borderId="0" xfId="0" applyFont="1"/>
    <xf numFmtId="167" fontId="11" fillId="0" borderId="21" xfId="0" applyNumberFormat="1" applyFont="1" applyBorder="1" applyAlignment="1">
      <alignment horizontal="center" vertical="center" wrapText="1"/>
    </xf>
    <xf numFmtId="167" fontId="13" fillId="0" borderId="15" xfId="0" applyNumberFormat="1" applyFont="1" applyBorder="1" applyAlignment="1">
      <alignment horizontal="center" vertical="center" wrapText="1"/>
    </xf>
    <xf numFmtId="10" fontId="11" fillId="11" borderId="10" xfId="0" applyNumberFormat="1" applyFont="1" applyFill="1" applyBorder="1" applyAlignment="1">
      <alignment horizontal="center" vertical="center" wrapText="1"/>
    </xf>
    <xf numFmtId="0" fontId="16" fillId="9" borderId="7" xfId="0" applyFont="1" applyFill="1" applyBorder="1" applyAlignment="1">
      <alignment horizontal="center" vertical="center" wrapText="1"/>
    </xf>
    <xf numFmtId="0" fontId="13" fillId="9" borderId="7" xfId="0" applyFont="1" applyFill="1" applyBorder="1" applyAlignment="1">
      <alignment vertical="center" wrapText="1"/>
    </xf>
    <xf numFmtId="0" fontId="11" fillId="0" borderId="8" xfId="0" applyFont="1" applyBorder="1" applyAlignment="1">
      <alignment horizontal="left" vertical="center" wrapText="1"/>
    </xf>
    <xf numFmtId="10" fontId="10" fillId="0" borderId="0" xfId="0" applyNumberFormat="1" applyFont="1" applyAlignment="1">
      <alignment horizontal="center"/>
    </xf>
    <xf numFmtId="171" fontId="10" fillId="8" borderId="7" xfId="0" applyNumberFormat="1" applyFont="1" applyFill="1" applyBorder="1" applyAlignment="1">
      <alignment horizontal="center" vertical="center" wrapText="1"/>
    </xf>
    <xf numFmtId="171" fontId="10" fillId="8" borderId="8" xfId="0" applyNumberFormat="1" applyFont="1" applyFill="1" applyBorder="1" applyAlignment="1">
      <alignment horizontal="center" vertical="center" wrapText="1"/>
    </xf>
    <xf numFmtId="167" fontId="10" fillId="8" borderId="11" xfId="0" applyNumberFormat="1" applyFont="1" applyFill="1" applyBorder="1" applyAlignment="1">
      <alignment horizontal="center" vertical="center" wrapText="1"/>
    </xf>
    <xf numFmtId="0" fontId="16" fillId="0" borderId="13" xfId="0" applyFont="1" applyBorder="1" applyAlignment="1">
      <alignment horizontal="center"/>
    </xf>
    <xf numFmtId="0" fontId="13" fillId="0" borderId="13" xfId="0" applyFont="1" applyBorder="1" applyAlignment="1">
      <alignment vertical="center" wrapText="1"/>
    </xf>
    <xf numFmtId="167" fontId="13" fillId="0" borderId="13" xfId="0" applyNumberFormat="1" applyFont="1" applyBorder="1" applyAlignment="1">
      <alignment horizontal="center" vertical="center" wrapText="1"/>
    </xf>
    <xf numFmtId="167" fontId="10" fillId="11" borderId="10" xfId="0" applyNumberFormat="1" applyFont="1" applyFill="1" applyBorder="1" applyAlignment="1">
      <alignment horizontal="center" vertical="center" wrapText="1"/>
    </xf>
    <xf numFmtId="0" fontId="21" fillId="0" borderId="0" xfId="0" applyFont="1" applyAlignment="1">
      <alignment horizontal="center"/>
    </xf>
    <xf numFmtId="0" fontId="20" fillId="0" borderId="0" xfId="0" applyFont="1" applyAlignment="1">
      <alignment horizontal="center" vertical="center"/>
    </xf>
    <xf numFmtId="0" fontId="21" fillId="0" borderId="11" xfId="0" applyFont="1" applyBorder="1" applyAlignment="1">
      <alignment horizontal="center" vertical="center" wrapText="1"/>
    </xf>
    <xf numFmtId="165" fontId="21" fillId="0" borderId="37" xfId="0" applyNumberFormat="1" applyFont="1" applyBorder="1" applyAlignment="1">
      <alignment horizontal="center" wrapText="1"/>
    </xf>
    <xf numFmtId="165" fontId="21" fillId="0" borderId="18" xfId="0" applyNumberFormat="1" applyFont="1" applyBorder="1" applyAlignment="1">
      <alignment horizontal="center" wrapText="1"/>
    </xf>
    <xf numFmtId="165" fontId="21" fillId="0" borderId="21" xfId="0" applyNumberFormat="1" applyFont="1" applyBorder="1" applyAlignment="1">
      <alignment horizontal="center" wrapText="1"/>
    </xf>
    <xf numFmtId="165" fontId="21" fillId="0" borderId="36" xfId="0" applyNumberFormat="1" applyFont="1" applyBorder="1" applyAlignment="1">
      <alignment horizontal="center" wrapText="1"/>
    </xf>
    <xf numFmtId="165" fontId="21" fillId="0" borderId="38" xfId="0" applyNumberFormat="1" applyFont="1" applyBorder="1" applyAlignment="1">
      <alignment horizontal="center" wrapText="1"/>
    </xf>
    <xf numFmtId="0" fontId="21" fillId="0" borderId="24" xfId="0" applyFont="1" applyBorder="1" applyAlignment="1">
      <alignment horizontal="center" vertical="center" wrapText="1"/>
    </xf>
    <xf numFmtId="0" fontId="21" fillId="0" borderId="39" xfId="0" applyFont="1" applyBorder="1" applyAlignment="1">
      <alignment vertical="center"/>
    </xf>
    <xf numFmtId="0" fontId="20" fillId="0" borderId="37" xfId="0" applyFont="1" applyBorder="1" applyAlignment="1">
      <alignment horizontal="left" vertical="center"/>
    </xf>
    <xf numFmtId="0" fontId="21" fillId="0" borderId="18" xfId="0" applyFont="1" applyBorder="1" applyAlignment="1">
      <alignment horizontal="left" wrapText="1"/>
    </xf>
    <xf numFmtId="0" fontId="21" fillId="0" borderId="21" xfId="0" applyFont="1" applyBorder="1" applyAlignment="1" applyProtection="1">
      <alignment horizontal="left" wrapText="1" indent="1"/>
      <protection locked="0"/>
    </xf>
    <xf numFmtId="0" fontId="21" fillId="0" borderId="21" xfId="0" applyFont="1" applyBorder="1" applyAlignment="1">
      <alignment horizontal="left" indent="1"/>
    </xf>
    <xf numFmtId="0" fontId="21" fillId="0" borderId="36" xfId="0" applyFont="1" applyBorder="1" applyAlignment="1">
      <alignment horizontal="left" indent="1"/>
    </xf>
    <xf numFmtId="0" fontId="21" fillId="0" borderId="21" xfId="0" applyFont="1" applyBorder="1" applyAlignment="1">
      <alignment horizontal="left" wrapText="1" indent="1"/>
    </xf>
    <xf numFmtId="0" fontId="21" fillId="0" borderId="38" xfId="0" applyFont="1" applyBorder="1" applyAlignment="1">
      <alignment horizontal="left" indent="1"/>
    </xf>
    <xf numFmtId="0" fontId="17" fillId="0" borderId="15" xfId="0" applyFont="1" applyBorder="1" applyAlignment="1">
      <alignment horizontal="center"/>
    </xf>
    <xf numFmtId="0" fontId="21" fillId="0" borderId="39" xfId="0" applyFont="1" applyBorder="1" applyAlignment="1">
      <alignment horizontal="center" vertical="center" wrapText="1"/>
    </xf>
    <xf numFmtId="165" fontId="20" fillId="0" borderId="39" xfId="0" applyNumberFormat="1" applyFont="1" applyBorder="1" applyAlignment="1">
      <alignment horizontal="center" wrapText="1"/>
    </xf>
    <xf numFmtId="165" fontId="21" fillId="0" borderId="35" xfId="0" applyNumberFormat="1" applyFont="1" applyBorder="1" applyAlignment="1">
      <alignment horizontal="center" wrapText="1"/>
    </xf>
    <xf numFmtId="0" fontId="21" fillId="0" borderId="15" xfId="0" applyFont="1" applyBorder="1"/>
    <xf numFmtId="0" fontId="21" fillId="0" borderId="39" xfId="0" applyFont="1" applyBorder="1"/>
    <xf numFmtId="0" fontId="20" fillId="0" borderId="39" xfId="0" applyFont="1" applyBorder="1" applyAlignment="1">
      <alignment horizontal="left"/>
    </xf>
    <xf numFmtId="0" fontId="21" fillId="0" borderId="35" xfId="0" applyFont="1" applyBorder="1" applyAlignment="1">
      <alignment horizontal="left"/>
    </xf>
    <xf numFmtId="0" fontId="10" fillId="0" borderId="21" xfId="0" applyFont="1" applyBorder="1" applyAlignment="1">
      <alignment horizontal="left" indent="1"/>
    </xf>
    <xf numFmtId="0" fontId="10" fillId="0" borderId="21" xfId="0" applyFont="1" applyBorder="1" applyAlignment="1">
      <alignment horizontal="left" indent="2"/>
    </xf>
    <xf numFmtId="0" fontId="10" fillId="0" borderId="21" xfId="0" applyFont="1" applyBorder="1" applyAlignment="1">
      <alignment horizontal="left" indent="3"/>
    </xf>
    <xf numFmtId="0" fontId="10" fillId="0" borderId="36" xfId="0" applyFont="1" applyBorder="1" applyAlignment="1">
      <alignment horizontal="left" indent="1"/>
    </xf>
    <xf numFmtId="0" fontId="10" fillId="0" borderId="18" xfId="0" applyFont="1" applyBorder="1"/>
    <xf numFmtId="0" fontId="10" fillId="0" borderId="38" xfId="0" applyFont="1" applyBorder="1" applyAlignment="1">
      <alignment horizontal="left" indent="1"/>
    </xf>
    <xf numFmtId="10" fontId="15" fillId="0" borderId="0" xfId="0" applyNumberFormat="1" applyFont="1" applyAlignment="1">
      <alignment vertical="center" wrapText="1"/>
    </xf>
    <xf numFmtId="10" fontId="10" fillId="0" borderId="0" xfId="0" applyNumberFormat="1" applyFont="1" applyAlignment="1">
      <alignment vertical="center"/>
    </xf>
    <xf numFmtId="10" fontId="10" fillId="0" borderId="31" xfId="0" applyNumberFormat="1" applyFont="1" applyBorder="1" applyAlignment="1">
      <alignment horizontal="center" vertical="center" wrapText="1"/>
    </xf>
    <xf numFmtId="10" fontId="17" fillId="0" borderId="6" xfId="0" applyNumberFormat="1" applyFont="1" applyBorder="1" applyAlignment="1">
      <alignment horizontal="center" vertical="center" wrapText="1"/>
    </xf>
    <xf numFmtId="49" fontId="21" fillId="5" borderId="8" xfId="0" applyNumberFormat="1" applyFont="1" applyFill="1" applyBorder="1" applyAlignment="1">
      <alignment horizontal="left" vertical="center"/>
    </xf>
    <xf numFmtId="14" fontId="10" fillId="8" borderId="0" xfId="0" applyNumberFormat="1" applyFont="1" applyFill="1" applyAlignment="1">
      <alignment horizontal="center"/>
    </xf>
    <xf numFmtId="0" fontId="10" fillId="0" borderId="40" xfId="0" applyFont="1" applyBorder="1" applyAlignment="1">
      <alignment vertical="center" wrapText="1"/>
    </xf>
    <xf numFmtId="0" fontId="11" fillId="0" borderId="41"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10" fillId="8" borderId="41" xfId="0" applyFont="1" applyFill="1" applyBorder="1" applyAlignment="1">
      <alignment horizontal="center" vertical="center" wrapText="1"/>
    </xf>
    <xf numFmtId="0" fontId="10" fillId="0" borderId="39" xfId="0" applyFont="1" applyBorder="1" applyAlignment="1">
      <alignment horizontal="center" vertical="center" wrapText="1"/>
    </xf>
    <xf numFmtId="0" fontId="10" fillId="0" borderId="35" xfId="0" applyFont="1" applyBorder="1" applyAlignment="1">
      <alignment horizontal="left" vertical="center" wrapText="1"/>
    </xf>
    <xf numFmtId="165" fontId="11" fillId="0" borderId="42" xfId="0" applyNumberFormat="1" applyFont="1" applyBorder="1" applyAlignment="1">
      <alignment horizontal="center" vertical="center" wrapText="1"/>
    </xf>
    <xf numFmtId="167" fontId="11" fillId="0" borderId="22" xfId="0" applyNumberFormat="1" applyFont="1" applyBorder="1" applyAlignment="1">
      <alignment horizontal="center" vertical="center" wrapText="1"/>
    </xf>
    <xf numFmtId="174" fontId="11" fillId="0" borderId="7"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0" fontId="10" fillId="0" borderId="21" xfId="0" applyFont="1" applyBorder="1" applyAlignment="1">
      <alignment horizontal="left" vertical="center" wrapText="1" indent="1"/>
    </xf>
    <xf numFmtId="165" fontId="11" fillId="0" borderId="20" xfId="0" applyNumberFormat="1" applyFont="1" applyBorder="1" applyAlignment="1">
      <alignment horizontal="center" vertical="center" wrapText="1"/>
    </xf>
    <xf numFmtId="165" fontId="11" fillId="0" borderId="10" xfId="0" applyNumberFormat="1" applyFont="1" applyBorder="1" applyAlignment="1">
      <alignment horizontal="center" vertical="center" wrapText="1"/>
    </xf>
    <xf numFmtId="165" fontId="11" fillId="0" borderId="18" xfId="0" applyNumberFormat="1" applyFont="1" applyBorder="1" applyAlignment="1">
      <alignment horizontal="center" vertical="center" wrapText="1"/>
    </xf>
    <xf numFmtId="174" fontId="11" fillId="0" borderId="10" xfId="0" applyNumberFormat="1" applyFont="1" applyBorder="1" applyAlignment="1">
      <alignment horizontal="center" vertical="center" wrapText="1"/>
    </xf>
    <xf numFmtId="174" fontId="11" fillId="0" borderId="8" xfId="0" applyNumberFormat="1" applyFont="1" applyBorder="1" applyAlignment="1">
      <alignment horizontal="center" vertical="center" wrapText="1"/>
    </xf>
    <xf numFmtId="0" fontId="10" fillId="5" borderId="21" xfId="0" applyFont="1" applyFill="1" applyBorder="1" applyAlignment="1">
      <alignment horizontal="left" vertical="center" wrapText="1" indent="2"/>
    </xf>
    <xf numFmtId="0" fontId="10" fillId="5" borderId="21" xfId="0" applyFont="1" applyFill="1" applyBorder="1" applyAlignment="1">
      <alignment horizontal="left" vertical="center" wrapText="1" indent="1"/>
    </xf>
    <xf numFmtId="0" fontId="10" fillId="5" borderId="21" xfId="0" applyFont="1" applyFill="1" applyBorder="1" applyAlignment="1">
      <alignment horizontal="left" vertical="center" wrapText="1"/>
    </xf>
    <xf numFmtId="0" fontId="10" fillId="5" borderId="36" xfId="0" applyFont="1" applyFill="1" applyBorder="1" applyAlignment="1">
      <alignment horizontal="left" vertical="center" wrapText="1" indent="1"/>
    </xf>
    <xf numFmtId="167" fontId="11" fillId="0" borderId="43" xfId="0" applyNumberFormat="1" applyFont="1" applyBorder="1" applyAlignment="1">
      <alignment horizontal="center" vertical="center" wrapText="1"/>
    </xf>
    <xf numFmtId="167" fontId="11" fillId="0" borderId="36" xfId="0" applyNumberFormat="1" applyFont="1" applyBorder="1" applyAlignment="1">
      <alignment horizontal="center" vertical="center" wrapText="1"/>
    </xf>
    <xf numFmtId="174" fontId="11" fillId="0" borderId="9" xfId="0" applyNumberFormat="1" applyFont="1" applyBorder="1" applyAlignment="1">
      <alignment horizontal="center" vertical="center" wrapText="1"/>
    </xf>
    <xf numFmtId="49" fontId="25" fillId="5" borderId="0" xfId="0" applyNumberFormat="1" applyFont="1" applyFill="1" applyAlignment="1">
      <alignment horizontal="center" vertical="center"/>
    </xf>
    <xf numFmtId="0" fontId="15" fillId="5" borderId="15" xfId="0" applyFont="1" applyFill="1" applyBorder="1" applyAlignment="1">
      <alignment horizontal="left" vertical="center" wrapText="1"/>
    </xf>
    <xf numFmtId="167" fontId="13" fillId="0" borderId="17" xfId="0" applyNumberFormat="1" applyFont="1" applyBorder="1" applyAlignment="1">
      <alignment horizontal="center" vertical="center" wrapText="1"/>
    </xf>
    <xf numFmtId="174" fontId="13" fillId="0" borderId="0" xfId="0" applyNumberFormat="1" applyFont="1" applyAlignment="1">
      <alignment horizontal="center" vertical="center" wrapText="1"/>
    </xf>
    <xf numFmtId="0" fontId="39" fillId="0" borderId="0" xfId="0" applyFont="1"/>
    <xf numFmtId="49" fontId="25" fillId="5" borderId="11" xfId="0" applyNumberFormat="1" applyFont="1" applyFill="1" applyBorder="1" applyAlignment="1">
      <alignment horizontal="center" vertical="center"/>
    </xf>
    <xf numFmtId="0" fontId="10" fillId="5" borderId="38" xfId="0" applyFont="1" applyFill="1" applyBorder="1" applyAlignment="1">
      <alignment horizontal="left" vertical="center" wrapText="1" indent="1"/>
    </xf>
    <xf numFmtId="167" fontId="11" fillId="0" borderId="46" xfId="0" applyNumberFormat="1" applyFont="1" applyBorder="1" applyAlignment="1">
      <alignment horizontal="center" vertical="center" wrapText="1"/>
    </xf>
    <xf numFmtId="167" fontId="11" fillId="0" borderId="38" xfId="0" applyNumberFormat="1" applyFont="1" applyBorder="1" applyAlignment="1">
      <alignment horizontal="center" vertical="center" wrapText="1"/>
    </xf>
    <xf numFmtId="0" fontId="11" fillId="0" borderId="47" xfId="0" applyFont="1" applyBorder="1" applyAlignment="1">
      <alignment horizontal="center" vertical="center" wrapText="1"/>
    </xf>
    <xf numFmtId="0" fontId="10" fillId="8" borderId="47" xfId="0" applyFont="1" applyFill="1" applyBorder="1" applyAlignment="1">
      <alignment horizontal="center" vertical="center" wrapText="1"/>
    </xf>
    <xf numFmtId="165" fontId="11" fillId="0" borderId="48" xfId="0" applyNumberFormat="1" applyFont="1" applyBorder="1" applyAlignment="1">
      <alignment horizontal="center" vertical="center" wrapText="1"/>
    </xf>
    <xf numFmtId="0" fontId="10" fillId="0" borderId="21" xfId="0" applyFont="1" applyBorder="1" applyAlignment="1">
      <alignment horizontal="left" vertical="center" wrapText="1"/>
    </xf>
    <xf numFmtId="165" fontId="11" fillId="0" borderId="19" xfId="0" applyNumberFormat="1" applyFont="1" applyBorder="1" applyAlignment="1">
      <alignment horizontal="center" vertical="center" wrapText="1"/>
    </xf>
    <xf numFmtId="167" fontId="11" fillId="0" borderId="49" xfId="0" applyNumberFormat="1" applyFont="1" applyBorder="1" applyAlignment="1">
      <alignment horizontal="center" vertical="center" wrapText="1"/>
    </xf>
    <xf numFmtId="0" fontId="10" fillId="5" borderId="38" xfId="0" applyFont="1" applyFill="1" applyBorder="1" applyAlignment="1">
      <alignment horizontal="left" vertical="center" wrapText="1"/>
    </xf>
    <xf numFmtId="167" fontId="11" fillId="0" borderId="50" xfId="0" applyNumberFormat="1" applyFont="1" applyBorder="1" applyAlignment="1">
      <alignment horizontal="center" vertical="center" wrapText="1"/>
    </xf>
    <xf numFmtId="49" fontId="17" fillId="0" borderId="5" xfId="0" applyNumberFormat="1" applyFont="1" applyBorder="1" applyAlignment="1">
      <alignment horizontal="center" vertical="center"/>
    </xf>
    <xf numFmtId="165" fontId="11" fillId="0" borderId="51" xfId="0" applyNumberFormat="1" applyFont="1" applyBorder="1" applyAlignment="1">
      <alignment horizontal="center" vertical="center" wrapText="1"/>
    </xf>
    <xf numFmtId="0" fontId="21" fillId="0" borderId="54" xfId="0" applyFont="1" applyBorder="1" applyAlignment="1">
      <alignment horizontal="center" vertical="center" wrapText="1"/>
    </xf>
    <xf numFmtId="0" fontId="11" fillId="0" borderId="54" xfId="0" applyFont="1" applyBorder="1" applyAlignment="1">
      <alignment horizontal="center" vertical="center" wrapText="1"/>
    </xf>
    <xf numFmtId="174" fontId="11" fillId="0" borderId="11"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5" fillId="0" borderId="15" xfId="0" applyFont="1" applyBorder="1" applyAlignment="1">
      <alignment vertical="center"/>
    </xf>
    <xf numFmtId="2" fontId="11" fillId="7" borderId="14" xfId="0" applyNumberFormat="1" applyFont="1" applyFill="1" applyBorder="1" applyAlignment="1">
      <alignment horizontal="center" vertical="center" wrapText="1"/>
    </xf>
    <xf numFmtId="14" fontId="21" fillId="0" borderId="6" xfId="13" applyNumberFormat="1" applyFont="1" applyBorder="1" applyAlignment="1">
      <alignment horizontal="center" vertical="center" wrapText="1"/>
    </xf>
    <xf numFmtId="14" fontId="21" fillId="0" borderId="39" xfId="13" applyNumberFormat="1" applyFont="1" applyBorder="1" applyAlignment="1">
      <alignment horizontal="center" vertical="center" wrapText="1"/>
    </xf>
    <xf numFmtId="0" fontId="21" fillId="8" borderId="35" xfId="0" applyFont="1" applyFill="1" applyBorder="1"/>
    <xf numFmtId="169" fontId="11" fillId="0" borderId="21" xfId="0" applyNumberFormat="1" applyFont="1" applyBorder="1" applyAlignment="1">
      <alignment horizontal="center" wrapText="1"/>
    </xf>
    <xf numFmtId="169" fontId="11" fillId="0" borderId="49" xfId="0" applyNumberFormat="1" applyFont="1" applyBorder="1" applyAlignment="1">
      <alignment horizontal="center" wrapText="1"/>
    </xf>
    <xf numFmtId="169" fontId="11" fillId="0" borderId="22" xfId="0" applyNumberFormat="1" applyFont="1" applyBorder="1" applyAlignment="1">
      <alignment horizontal="center" wrapText="1"/>
    </xf>
    <xf numFmtId="0" fontId="21" fillId="8" borderId="21" xfId="0" applyFont="1" applyFill="1" applyBorder="1" applyAlignment="1">
      <alignment horizontal="left"/>
    </xf>
    <xf numFmtId="0" fontId="21" fillId="8" borderId="38" xfId="0" applyFont="1" applyFill="1" applyBorder="1" applyAlignment="1">
      <alignment horizontal="left"/>
    </xf>
    <xf numFmtId="169" fontId="11" fillId="0" borderId="38" xfId="0" applyNumberFormat="1" applyFont="1" applyBorder="1" applyAlignment="1">
      <alignment horizontal="center" wrapText="1"/>
    </xf>
    <xf numFmtId="0" fontId="35" fillId="8" borderId="0" xfId="9" applyFont="1" applyFill="1" applyAlignment="1">
      <alignment vertical="center" wrapText="1"/>
    </xf>
    <xf numFmtId="0" fontId="20" fillId="0" borderId="0" xfId="0" applyFont="1" applyAlignment="1">
      <alignment horizontal="left" vertical="center" wrapText="1"/>
    </xf>
    <xf numFmtId="0" fontId="34" fillId="12" borderId="0" xfId="0" applyFont="1" applyFill="1" applyAlignment="1">
      <alignment vertical="center"/>
    </xf>
    <xf numFmtId="0" fontId="41" fillId="0" borderId="1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2" fillId="7" borderId="0" xfId="0" applyFont="1" applyFill="1" applyAlignment="1">
      <alignment horizontal="center" vertical="center" wrapText="1"/>
    </xf>
    <xf numFmtId="0" fontId="42" fillId="9" borderId="0" xfId="0" applyFont="1" applyFill="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69" fontId="11" fillId="11" borderId="49" xfId="0" applyNumberFormat="1" applyFont="1" applyFill="1" applyBorder="1" applyAlignment="1">
      <alignment horizontal="center" wrapText="1"/>
    </xf>
    <xf numFmtId="167" fontId="11" fillId="8" borderId="10" xfId="0" applyNumberFormat="1" applyFont="1" applyFill="1" applyBorder="1" applyAlignment="1">
      <alignment horizontal="center" vertical="center" wrapText="1"/>
    </xf>
    <xf numFmtId="167" fontId="11" fillId="8" borderId="9" xfId="0" applyNumberFormat="1" applyFont="1" applyFill="1" applyBorder="1" applyAlignment="1">
      <alignment horizontal="center" vertical="center" wrapText="1"/>
    </xf>
    <xf numFmtId="10" fontId="11" fillId="8" borderId="10" xfId="0" applyNumberFormat="1" applyFont="1" applyFill="1" applyBorder="1" applyAlignment="1">
      <alignment horizontal="center" vertical="center" wrapText="1"/>
    </xf>
    <xf numFmtId="10" fontId="11" fillId="8" borderId="8" xfId="0" applyNumberFormat="1" applyFont="1" applyFill="1" applyBorder="1" applyAlignment="1">
      <alignment horizontal="center" vertical="center" wrapText="1"/>
    </xf>
    <xf numFmtId="10" fontId="11" fillId="8" borderId="9" xfId="0" applyNumberFormat="1" applyFont="1" applyFill="1" applyBorder="1" applyAlignment="1">
      <alignment horizontal="center" vertical="center" wrapText="1"/>
    </xf>
    <xf numFmtId="3" fontId="11" fillId="8" borderId="10" xfId="0" applyNumberFormat="1" applyFont="1" applyFill="1" applyBorder="1" applyAlignment="1">
      <alignment horizontal="center" vertical="center" wrapText="1"/>
    </xf>
    <xf numFmtId="10" fontId="11" fillId="8" borderId="9" xfId="12" applyNumberFormat="1" applyFont="1" applyFill="1" applyBorder="1" applyAlignment="1">
      <alignment horizontal="center" vertical="center" wrapText="1"/>
    </xf>
    <xf numFmtId="10" fontId="10" fillId="8" borderId="0" xfId="0" applyNumberFormat="1" applyFont="1" applyFill="1" applyAlignment="1">
      <alignment horizontal="center"/>
    </xf>
    <xf numFmtId="166" fontId="10" fillId="11" borderId="9" xfId="0" applyNumberFormat="1" applyFont="1" applyFill="1" applyBorder="1" applyAlignment="1">
      <alignment horizontal="center" vertical="center"/>
    </xf>
    <xf numFmtId="174" fontId="11" fillId="0" borderId="18" xfId="0" applyNumberFormat="1" applyFont="1" applyBorder="1" applyAlignment="1">
      <alignment horizontal="center" vertical="center" wrapText="1"/>
    </xf>
    <xf numFmtId="174" fontId="11" fillId="0" borderId="21" xfId="0" applyNumberFormat="1" applyFont="1" applyBorder="1" applyAlignment="1">
      <alignment horizontal="center" vertical="center" wrapText="1"/>
    </xf>
    <xf numFmtId="174" fontId="11" fillId="0" borderId="38" xfId="0" applyNumberFormat="1" applyFont="1" applyBorder="1" applyAlignment="1">
      <alignment horizontal="center" vertical="center" wrapText="1"/>
    </xf>
    <xf numFmtId="165" fontId="21" fillId="11" borderId="10" xfId="0" applyNumberFormat="1" applyFont="1" applyFill="1" applyBorder="1" applyAlignment="1">
      <alignment horizontal="center" vertical="center"/>
    </xf>
    <xf numFmtId="165" fontId="21" fillId="8" borderId="9" xfId="0" applyNumberFormat="1" applyFont="1" applyFill="1" applyBorder="1" applyAlignment="1">
      <alignment horizontal="center" vertical="center"/>
    </xf>
    <xf numFmtId="165" fontId="21" fillId="8" borderId="10" xfId="0" applyNumberFormat="1" applyFont="1" applyFill="1" applyBorder="1" applyAlignment="1">
      <alignment horizontal="center" vertical="center"/>
    </xf>
    <xf numFmtId="49" fontId="24" fillId="0" borderId="0" xfId="0" applyNumberFormat="1" applyFont="1" applyAlignment="1">
      <alignment vertical="center"/>
    </xf>
    <xf numFmtId="167" fontId="20" fillId="0" borderId="0" xfId="0" applyNumberFormat="1" applyFont="1" applyAlignment="1">
      <alignment horizontal="center" vertical="center" wrapText="1"/>
    </xf>
    <xf numFmtId="0" fontId="15" fillId="0" borderId="35" xfId="0" applyFont="1" applyBorder="1" applyAlignment="1">
      <alignment horizontal="left" vertical="center" wrapText="1"/>
    </xf>
    <xf numFmtId="165" fontId="13" fillId="0" borderId="42"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67" fontId="13" fillId="0" borderId="8" xfId="0" applyNumberFormat="1" applyFont="1" applyBorder="1" applyAlignment="1">
      <alignment horizontal="center" vertical="center" wrapText="1"/>
    </xf>
    <xf numFmtId="165" fontId="13" fillId="0" borderId="35" xfId="0" applyNumberFormat="1" applyFont="1" applyBorder="1" applyAlignment="1">
      <alignment horizontal="center" vertical="center" wrapText="1"/>
    </xf>
    <xf numFmtId="167" fontId="13" fillId="0" borderId="22" xfId="0" applyNumberFormat="1" applyFont="1" applyBorder="1" applyAlignment="1">
      <alignment horizontal="center" vertical="center" wrapText="1"/>
    </xf>
    <xf numFmtId="174" fontId="13" fillId="0" borderId="7" xfId="0" applyNumberFormat="1" applyFont="1" applyBorder="1" applyAlignment="1">
      <alignment horizontal="center" vertical="center" wrapText="1"/>
    </xf>
    <xf numFmtId="0" fontId="15" fillId="5" borderId="21" xfId="0" applyFont="1" applyFill="1" applyBorder="1" applyAlignment="1">
      <alignment horizontal="left" vertical="center" wrapText="1"/>
    </xf>
    <xf numFmtId="167" fontId="13" fillId="0" borderId="21" xfId="0" applyNumberFormat="1" applyFont="1" applyBorder="1" applyAlignment="1">
      <alignment horizontal="center" vertical="center" wrapText="1"/>
    </xf>
    <xf numFmtId="174" fontId="13" fillId="0" borderId="8" xfId="0" applyNumberFormat="1" applyFont="1" applyBorder="1" applyAlignment="1">
      <alignment horizontal="center" vertical="center" wrapText="1"/>
    </xf>
    <xf numFmtId="174" fontId="13" fillId="0" borderId="35" xfId="0" applyNumberFormat="1" applyFont="1" applyBorder="1" applyAlignment="1">
      <alignment horizontal="center" vertical="center" wrapText="1"/>
    </xf>
    <xf numFmtId="174" fontId="13" fillId="0" borderId="21"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vertical="center"/>
    </xf>
    <xf numFmtId="0" fontId="11" fillId="0" borderId="16" xfId="0" applyFont="1" applyBorder="1" applyAlignment="1">
      <alignment vertical="center"/>
    </xf>
    <xf numFmtId="0" fontId="41" fillId="0" borderId="50" xfId="0" applyFont="1" applyBorder="1" applyAlignment="1">
      <alignment horizontal="center" vertical="center" wrapText="1"/>
    </xf>
    <xf numFmtId="0" fontId="41" fillId="0" borderId="46" xfId="0" applyFont="1" applyBorder="1" applyAlignment="1">
      <alignment horizontal="center" vertical="center" wrapText="1"/>
    </xf>
    <xf numFmtId="0" fontId="11" fillId="0" borderId="39" xfId="0" applyFont="1" applyBorder="1" applyAlignment="1">
      <alignment vertical="center"/>
    </xf>
    <xf numFmtId="0" fontId="11" fillId="0" borderId="47" xfId="0" applyFont="1" applyBorder="1" applyAlignment="1">
      <alignment vertical="center"/>
    </xf>
    <xf numFmtId="14" fontId="11" fillId="0" borderId="47" xfId="0" applyNumberFormat="1" applyFont="1" applyBorder="1" applyAlignment="1">
      <alignment horizontal="center" vertical="center" wrapText="1"/>
    </xf>
    <xf numFmtId="14" fontId="11" fillId="0" borderId="41" xfId="0" applyNumberFormat="1" applyFont="1" applyBorder="1" applyAlignment="1">
      <alignment horizontal="center" vertical="center" wrapText="1"/>
    </xf>
    <xf numFmtId="0" fontId="41" fillId="0" borderId="35" xfId="0" applyFont="1" applyBorder="1" applyAlignment="1">
      <alignment horizontal="center" vertical="center" wrapText="1"/>
    </xf>
    <xf numFmtId="0" fontId="11" fillId="0" borderId="48" xfId="0" applyFont="1" applyBorder="1" applyAlignment="1">
      <alignment vertical="center" wrapText="1"/>
    </xf>
    <xf numFmtId="167" fontId="11" fillId="0" borderId="48" xfId="0" applyNumberFormat="1" applyFont="1" applyBorder="1" applyAlignment="1">
      <alignment horizontal="center" vertical="center" wrapText="1"/>
    </xf>
    <xf numFmtId="167" fontId="11" fillId="0" borderId="42" xfId="0" applyNumberFormat="1" applyFont="1" applyBorder="1" applyAlignment="1">
      <alignment horizontal="center" vertical="center" wrapText="1"/>
    </xf>
    <xf numFmtId="0" fontId="41" fillId="0" borderId="21" xfId="0" applyFont="1" applyBorder="1" applyAlignment="1">
      <alignment horizontal="center" vertical="center" wrapText="1"/>
    </xf>
    <xf numFmtId="0" fontId="11" fillId="0" borderId="49" xfId="0" applyFont="1" applyBorder="1" applyAlignment="1">
      <alignment horizontal="left" vertical="center" wrapText="1" indent="1"/>
    </xf>
    <xf numFmtId="0" fontId="41" fillId="0" borderId="32" xfId="0" applyFont="1" applyBorder="1" applyAlignment="1">
      <alignment horizontal="center" vertical="center" wrapText="1"/>
    </xf>
    <xf numFmtId="0" fontId="11" fillId="0" borderId="33" xfId="0" applyFont="1" applyBorder="1" applyAlignment="1">
      <alignment horizontal="left" vertical="center" wrapText="1" indent="1"/>
    </xf>
    <xf numFmtId="167" fontId="11" fillId="0" borderId="33" xfId="0" applyNumberFormat="1" applyFont="1" applyBorder="1" applyAlignment="1">
      <alignment horizontal="center" vertical="center" wrapText="1"/>
    </xf>
    <xf numFmtId="167" fontId="11" fillId="0" borderId="34" xfId="0" applyNumberFormat="1" applyFont="1" applyBorder="1" applyAlignment="1">
      <alignment horizontal="center" vertical="center" wrapText="1"/>
    </xf>
    <xf numFmtId="0" fontId="41" fillId="0" borderId="55" xfId="0" applyFont="1" applyBorder="1" applyAlignment="1">
      <alignment horizontal="center" vertical="center" wrapText="1"/>
    </xf>
    <xf numFmtId="0" fontId="11" fillId="0" borderId="56" xfId="0" applyFont="1" applyBorder="1" applyAlignment="1">
      <alignment vertical="center" wrapText="1"/>
    </xf>
    <xf numFmtId="167" fontId="11" fillId="0" borderId="56" xfId="0" applyNumberFormat="1" applyFont="1" applyBorder="1" applyAlignment="1">
      <alignment horizontal="center" vertical="center" wrapText="1"/>
    </xf>
    <xf numFmtId="167" fontId="11" fillId="0" borderId="60" xfId="0" applyNumberFormat="1" applyFont="1" applyBorder="1" applyAlignment="1">
      <alignment horizontal="center" vertical="center" wrapText="1"/>
    </xf>
    <xf numFmtId="0" fontId="11" fillId="0" borderId="56" xfId="0" applyFont="1" applyBorder="1" applyAlignment="1">
      <alignment horizontal="left" vertical="center" wrapText="1" indent="1"/>
    </xf>
    <xf numFmtId="0" fontId="10" fillId="0" borderId="56" xfId="0" applyFont="1" applyBorder="1" applyAlignment="1">
      <alignment horizontal="left" vertical="center" wrapText="1" indent="1"/>
    </xf>
    <xf numFmtId="167" fontId="11" fillId="11" borderId="56" xfId="0" applyNumberFormat="1" applyFont="1" applyFill="1" applyBorder="1" applyAlignment="1">
      <alignment horizontal="center" vertical="center" wrapText="1"/>
    </xf>
    <xf numFmtId="0" fontId="41" fillId="11" borderId="55" xfId="0" applyFont="1" applyFill="1" applyBorder="1" applyAlignment="1">
      <alignment horizontal="center" vertical="center" wrapText="1"/>
    </xf>
    <xf numFmtId="0" fontId="11" fillId="11" borderId="56" xfId="0" applyFont="1" applyFill="1" applyBorder="1" applyAlignment="1">
      <alignment vertical="center" wrapText="1"/>
    </xf>
    <xf numFmtId="167" fontId="11" fillId="11" borderId="60" xfId="0" applyNumberFormat="1" applyFont="1" applyFill="1" applyBorder="1" applyAlignment="1">
      <alignment horizontal="center" vertical="center" wrapText="1"/>
    </xf>
    <xf numFmtId="9" fontId="11" fillId="0" borderId="56" xfId="0" applyNumberFormat="1" applyFont="1" applyBorder="1" applyAlignment="1">
      <alignment horizontal="center" vertical="center" wrapText="1"/>
    </xf>
    <xf numFmtId="0" fontId="41" fillId="0" borderId="61" xfId="0" applyFont="1" applyBorder="1" applyAlignment="1">
      <alignment horizontal="center" vertical="center" wrapText="1"/>
    </xf>
    <xf numFmtId="0" fontId="11" fillId="0" borderId="62" xfId="0" applyFont="1" applyBorder="1" applyAlignment="1">
      <alignment vertical="center" wrapText="1"/>
    </xf>
    <xf numFmtId="167" fontId="11" fillId="0" borderId="59" xfId="0" applyNumberFormat="1" applyFont="1" applyBorder="1" applyAlignment="1">
      <alignment horizontal="center" vertical="center" wrapText="1"/>
    </xf>
    <xf numFmtId="167" fontId="11" fillId="11" borderId="63" xfId="0" applyNumberFormat="1" applyFont="1" applyFill="1" applyBorder="1" applyAlignment="1">
      <alignment horizontal="center" vertical="center" wrapText="1"/>
    </xf>
    <xf numFmtId="0" fontId="41" fillId="0" borderId="36" xfId="0" applyFont="1" applyBorder="1" applyAlignment="1">
      <alignment horizontal="center" vertical="center" wrapText="1"/>
    </xf>
    <xf numFmtId="0" fontId="11" fillId="0" borderId="58" xfId="0" applyFont="1" applyBorder="1" applyAlignment="1">
      <alignment vertical="center" wrapText="1"/>
    </xf>
    <xf numFmtId="167" fontId="11" fillId="0" borderId="64" xfId="0" applyNumberFormat="1" applyFont="1" applyBorder="1" applyAlignment="1">
      <alignment horizontal="center" vertical="center" wrapText="1"/>
    </xf>
    <xf numFmtId="167" fontId="11" fillId="11" borderId="43" xfId="0" applyNumberFormat="1" applyFont="1" applyFill="1" applyBorder="1" applyAlignment="1">
      <alignment horizontal="center" vertical="center" wrapText="1"/>
    </xf>
    <xf numFmtId="0" fontId="42" fillId="0" borderId="15" xfId="0" applyFont="1" applyBorder="1" applyAlignment="1">
      <alignment horizontal="center" vertical="center" wrapText="1"/>
    </xf>
    <xf numFmtId="0" fontId="13" fillId="0" borderId="16" xfId="0" applyFont="1" applyBorder="1" applyAlignment="1">
      <alignment vertical="center" wrapText="1"/>
    </xf>
    <xf numFmtId="167" fontId="13" fillId="0" borderId="16" xfId="0" applyNumberFormat="1" applyFont="1" applyBorder="1" applyAlignment="1">
      <alignment horizontal="center" vertical="center" wrapText="1"/>
    </xf>
    <xf numFmtId="0" fontId="41" fillId="11" borderId="10" xfId="0" applyFont="1" applyFill="1" applyBorder="1" applyAlignment="1">
      <alignment horizontal="center" vertical="center" wrapText="1"/>
    </xf>
    <xf numFmtId="0" fontId="11" fillId="11" borderId="10" xfId="0" applyFont="1" applyFill="1" applyBorder="1" applyAlignment="1">
      <alignment vertical="center" wrapText="1"/>
    </xf>
    <xf numFmtId="0" fontId="11" fillId="0" borderId="11" xfId="0" applyFont="1" applyBorder="1" applyAlignment="1">
      <alignment vertical="center" wrapText="1"/>
    </xf>
    <xf numFmtId="10" fontId="11" fillId="0" borderId="11" xfId="0" applyNumberFormat="1" applyFont="1" applyBorder="1" applyAlignment="1">
      <alignment horizontal="center" vertical="center" wrapText="1"/>
    </xf>
    <xf numFmtId="10" fontId="11" fillId="8" borderId="11" xfId="0" applyNumberFormat="1" applyFont="1" applyFill="1" applyBorder="1" applyAlignment="1">
      <alignment horizontal="center" vertical="center" wrapText="1"/>
    </xf>
    <xf numFmtId="0" fontId="20" fillId="7" borderId="0" xfId="0" applyFont="1" applyFill="1" applyAlignment="1">
      <alignment vertical="center"/>
    </xf>
    <xf numFmtId="0" fontId="20" fillId="7" borderId="0" xfId="0" applyFont="1" applyFill="1" applyAlignment="1">
      <alignment vertical="center" wrapText="1"/>
    </xf>
    <xf numFmtId="0" fontId="41" fillId="8" borderId="10" xfId="0" applyFont="1" applyFill="1" applyBorder="1" applyAlignment="1">
      <alignment horizontal="center" vertical="center" wrapText="1"/>
    </xf>
    <xf numFmtId="49" fontId="43" fillId="0" borderId="0" xfId="0" applyNumberFormat="1" applyFont="1" applyAlignment="1">
      <alignment vertical="center" wrapText="1"/>
    </xf>
    <xf numFmtId="167" fontId="10" fillId="11" borderId="11" xfId="0" applyNumberFormat="1" applyFont="1" applyFill="1" applyBorder="1" applyAlignment="1">
      <alignment vertical="center" wrapText="1"/>
    </xf>
    <xf numFmtId="0" fontId="15" fillId="7" borderId="0" xfId="0" applyFont="1" applyFill="1"/>
    <xf numFmtId="0" fontId="30" fillId="0" borderId="15" xfId="0" applyFont="1" applyBorder="1"/>
    <xf numFmtId="0" fontId="10" fillId="0" borderId="17" xfId="0" applyFont="1" applyBorder="1" applyAlignment="1">
      <alignment horizontal="center" vertical="center" wrapText="1"/>
    </xf>
    <xf numFmtId="0" fontId="30" fillId="0" borderId="39" xfId="0" applyFont="1" applyBorder="1"/>
    <xf numFmtId="0" fontId="17" fillId="0" borderId="41" xfId="0" applyFont="1" applyBorder="1" applyAlignment="1">
      <alignment horizontal="center" vertical="center"/>
    </xf>
    <xf numFmtId="0" fontId="15" fillId="0" borderId="35" xfId="0" applyFont="1" applyBorder="1" applyAlignment="1">
      <alignment vertical="center"/>
    </xf>
    <xf numFmtId="168" fontId="20" fillId="8" borderId="42" xfId="0" applyNumberFormat="1" applyFont="1" applyFill="1" applyBorder="1" applyAlignment="1">
      <alignment horizontal="center" vertical="center" wrapText="1"/>
    </xf>
    <xf numFmtId="0" fontId="10" fillId="0" borderId="21" xfId="0" applyFont="1" applyBorder="1" applyAlignment="1">
      <alignment vertical="center"/>
    </xf>
    <xf numFmtId="175" fontId="44" fillId="0" borderId="34" xfId="0" applyNumberFormat="1" applyFont="1" applyBorder="1" applyAlignment="1">
      <alignment horizontal="center"/>
    </xf>
    <xf numFmtId="175" fontId="44" fillId="0" borderId="60" xfId="0" applyNumberFormat="1" applyFont="1" applyBorder="1" applyAlignment="1">
      <alignment horizontal="center"/>
    </xf>
    <xf numFmtId="0" fontId="10" fillId="0" borderId="36" xfId="0" applyFont="1" applyBorder="1" applyAlignment="1">
      <alignment vertical="center"/>
    </xf>
    <xf numFmtId="175" fontId="44" fillId="0" borderId="25" xfId="0" applyNumberFormat="1" applyFont="1" applyBorder="1" applyAlignment="1">
      <alignment horizontal="center"/>
    </xf>
    <xf numFmtId="168" fontId="20" fillId="8" borderId="17" xfId="0" applyNumberFormat="1" applyFont="1" applyFill="1" applyBorder="1" applyAlignment="1">
      <alignment horizontal="center" vertical="center" wrapText="1"/>
    </xf>
    <xf numFmtId="0" fontId="11" fillId="0" borderId="0" xfId="0" applyFont="1"/>
    <xf numFmtId="0" fontId="12" fillId="0" borderId="0" xfId="0" applyFont="1" applyAlignment="1">
      <alignment wrapText="1"/>
    </xf>
    <xf numFmtId="0" fontId="41" fillId="10" borderId="0" xfId="0" applyFont="1" applyFill="1" applyAlignment="1">
      <alignment horizontal="center" vertical="center" wrapText="1"/>
    </xf>
    <xf numFmtId="0" fontId="41" fillId="0" borderId="0" xfId="0" applyFont="1" applyAlignment="1">
      <alignment horizontal="center"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49" xfId="0" applyFont="1" applyBorder="1" applyAlignment="1">
      <alignment wrapText="1"/>
    </xf>
    <xf numFmtId="0" fontId="12" fillId="0" borderId="0" xfId="0" applyFont="1"/>
    <xf numFmtId="0" fontId="41" fillId="0" borderId="35" xfId="0" applyFont="1" applyBorder="1" applyAlignment="1">
      <alignment horizontal="center" vertical="center"/>
    </xf>
    <xf numFmtId="0" fontId="11" fillId="0" borderId="48" xfId="0" applyFont="1" applyBorder="1"/>
    <xf numFmtId="0" fontId="41" fillId="0" borderId="21" xfId="0" applyFont="1" applyBorder="1" applyAlignment="1">
      <alignment horizontal="center" vertical="center"/>
    </xf>
    <xf numFmtId="0" fontId="11" fillId="0" borderId="49" xfId="0" applyFont="1" applyBorder="1"/>
    <xf numFmtId="0" fontId="11" fillId="0" borderId="49" xfId="0" applyFont="1" applyBorder="1" applyAlignment="1">
      <alignment horizontal="left" indent="1"/>
    </xf>
    <xf numFmtId="0" fontId="41" fillId="8" borderId="21" xfId="0" applyFont="1" applyFill="1" applyBorder="1" applyAlignment="1">
      <alignment horizontal="center" vertical="center"/>
    </xf>
    <xf numFmtId="0" fontId="11" fillId="8" borderId="49" xfId="0" applyFont="1" applyFill="1" applyBorder="1"/>
    <xf numFmtId="0" fontId="11" fillId="8" borderId="49" xfId="0" applyFont="1" applyFill="1" applyBorder="1" applyAlignment="1">
      <alignment horizontal="left" indent="1"/>
    </xf>
    <xf numFmtId="0" fontId="11" fillId="8" borderId="49" xfId="0" applyFont="1" applyFill="1" applyBorder="1" applyAlignment="1">
      <alignment horizontal="left" wrapText="1" indent="1"/>
    </xf>
    <xf numFmtId="0" fontId="11" fillId="8" borderId="49" xfId="0" applyFont="1" applyFill="1" applyBorder="1" applyAlignment="1">
      <alignment wrapText="1"/>
    </xf>
    <xf numFmtId="0" fontId="36" fillId="8" borderId="0" xfId="0" applyFont="1" applyFill="1" applyAlignment="1">
      <alignment horizontal="left"/>
    </xf>
    <xf numFmtId="0" fontId="10" fillId="8" borderId="0" xfId="0" applyFont="1" applyFill="1" applyAlignment="1">
      <alignment horizontal="left"/>
    </xf>
    <xf numFmtId="49" fontId="21" fillId="0" borderId="0" xfId="0" applyNumberFormat="1" applyFont="1" applyAlignment="1">
      <alignment vertical="center" wrapText="1"/>
    </xf>
    <xf numFmtId="49" fontId="21" fillId="0" borderId="6" xfId="0" applyNumberFormat="1" applyFont="1" applyBorder="1" applyAlignment="1">
      <alignment horizontal="center" vertical="center" wrapText="1"/>
    </xf>
    <xf numFmtId="3" fontId="20" fillId="7" borderId="57" xfId="7" applyFont="1" applyFill="1" applyBorder="1" applyAlignment="1">
      <alignment horizontal="left" vertical="center" wrapText="1"/>
      <protection locked="0"/>
    </xf>
    <xf numFmtId="3" fontId="21" fillId="7" borderId="51" xfId="7" applyFont="1" applyFill="1" applyBorder="1" applyAlignment="1">
      <alignment horizontal="center" vertical="center"/>
      <protection locked="0"/>
    </xf>
    <xf numFmtId="0" fontId="10" fillId="7" borderId="51" xfId="0" applyFont="1" applyFill="1" applyBorder="1"/>
    <xf numFmtId="0" fontId="10" fillId="7" borderId="67" xfId="0" applyFont="1" applyFill="1" applyBorder="1"/>
    <xf numFmtId="0" fontId="21" fillId="0" borderId="18" xfId="0" applyFont="1" applyBorder="1" applyAlignment="1">
      <alignment wrapText="1"/>
    </xf>
    <xf numFmtId="167" fontId="21" fillId="0" borderId="19" xfId="0" applyNumberFormat="1" applyFont="1" applyBorder="1" applyAlignment="1">
      <alignment horizontal="center"/>
    </xf>
    <xf numFmtId="172" fontId="11" fillId="0" borderId="19" xfId="0" applyNumberFormat="1" applyFont="1" applyBorder="1" applyAlignment="1">
      <alignment horizontal="center"/>
    </xf>
    <xf numFmtId="172" fontId="11" fillId="0" borderId="20" xfId="0" applyNumberFormat="1" applyFont="1" applyBorder="1" applyAlignment="1">
      <alignment horizontal="center"/>
    </xf>
    <xf numFmtId="0" fontId="10" fillId="0" borderId="15" xfId="0" applyFont="1" applyBorder="1"/>
    <xf numFmtId="3" fontId="21" fillId="0" borderId="16" xfId="0" applyNumberFormat="1" applyFont="1" applyBorder="1" applyAlignment="1">
      <alignment horizontal="center" vertical="center" wrapText="1"/>
    </xf>
    <xf numFmtId="167" fontId="21" fillId="0" borderId="16" xfId="7" applyNumberFormat="1" applyFont="1" applyFill="1" applyBorder="1" applyAlignment="1">
      <alignment horizontal="center" vertical="center"/>
      <protection locked="0"/>
    </xf>
    <xf numFmtId="10" fontId="11" fillId="0" borderId="16" xfId="0" applyNumberFormat="1" applyFont="1" applyBorder="1" applyAlignment="1">
      <alignment horizontal="center"/>
    </xf>
    <xf numFmtId="10" fontId="11" fillId="11" borderId="17" xfId="0" applyNumberFormat="1" applyFont="1" applyFill="1" applyBorder="1" applyAlignment="1">
      <alignment horizontal="center"/>
    </xf>
    <xf numFmtId="0" fontId="10" fillId="0" borderId="39" xfId="0" applyFont="1" applyBorder="1"/>
    <xf numFmtId="0" fontId="10" fillId="0" borderId="47" xfId="0" applyFont="1" applyBorder="1"/>
    <xf numFmtId="0" fontId="15" fillId="0" borderId="41" xfId="0" applyFont="1" applyBorder="1" applyAlignment="1">
      <alignment horizontal="center" vertical="center"/>
    </xf>
    <xf numFmtId="0" fontId="17" fillId="0" borderId="35" xfId="0" applyFont="1" applyBorder="1" applyAlignment="1">
      <alignment horizontal="center" vertical="center" wrapText="1"/>
    </xf>
    <xf numFmtId="167" fontId="21" fillId="0" borderId="42" xfId="0" applyNumberFormat="1" applyFont="1" applyBorder="1" applyAlignment="1">
      <alignment horizontal="center" vertical="center"/>
    </xf>
    <xf numFmtId="0" fontId="17" fillId="0" borderId="21" xfId="0" applyFont="1" applyBorder="1" applyAlignment="1">
      <alignment horizontal="center" vertical="center" wrapText="1"/>
    </xf>
    <xf numFmtId="0" fontId="11" fillId="0" borderId="49" xfId="0" applyFont="1" applyBorder="1" applyAlignment="1">
      <alignment vertical="center" wrapText="1"/>
    </xf>
    <xf numFmtId="167" fontId="21" fillId="0" borderId="22" xfId="0" applyNumberFormat="1" applyFont="1" applyBorder="1" applyAlignment="1">
      <alignment horizontal="center" vertical="center"/>
    </xf>
    <xf numFmtId="167" fontId="10" fillId="0" borderId="22" xfId="0" applyNumberFormat="1" applyFont="1" applyBorder="1" applyAlignment="1">
      <alignment horizontal="center" vertical="center" wrapText="1"/>
    </xf>
    <xf numFmtId="167" fontId="21" fillId="0" borderId="22" xfId="0" applyNumberFormat="1" applyFont="1" applyBorder="1" applyAlignment="1">
      <alignment horizontal="center" vertical="center" wrapText="1"/>
    </xf>
    <xf numFmtId="167" fontId="10" fillId="0" borderId="22" xfId="0" applyNumberFormat="1" applyFont="1" applyBorder="1" applyAlignment="1">
      <alignment horizontal="center" vertical="center"/>
    </xf>
    <xf numFmtId="0" fontId="21" fillId="0" borderId="49" xfId="0" applyFont="1" applyBorder="1" applyAlignment="1">
      <alignment vertical="center" wrapText="1"/>
    </xf>
    <xf numFmtId="0" fontId="17" fillId="0" borderId="36" xfId="0" applyFont="1" applyBorder="1" applyAlignment="1">
      <alignment horizontal="center" vertical="center" wrapText="1"/>
    </xf>
    <xf numFmtId="167" fontId="10" fillId="0" borderId="43" xfId="0" applyNumberFormat="1" applyFont="1" applyBorder="1" applyAlignment="1">
      <alignment horizontal="center" vertical="center" wrapText="1"/>
    </xf>
    <xf numFmtId="167" fontId="15" fillId="0" borderId="17" xfId="0" applyNumberFormat="1" applyFont="1" applyBorder="1" applyAlignment="1">
      <alignment horizontal="center" vertical="center"/>
    </xf>
    <xf numFmtId="0" fontId="41" fillId="8" borderId="18" xfId="0" applyFont="1" applyFill="1" applyBorder="1" applyAlignment="1">
      <alignment horizontal="center" vertical="center"/>
    </xf>
    <xf numFmtId="0" fontId="11" fillId="8" borderId="19" xfId="0" applyFont="1" applyFill="1" applyBorder="1" applyAlignment="1">
      <alignment wrapText="1"/>
    </xf>
    <xf numFmtId="0" fontId="41" fillId="8" borderId="36" xfId="0" applyFont="1" applyFill="1" applyBorder="1" applyAlignment="1">
      <alignment horizontal="center" vertical="center"/>
    </xf>
    <xf numFmtId="0" fontId="11" fillId="8" borderId="58" xfId="0" applyFont="1" applyFill="1" applyBorder="1"/>
    <xf numFmtId="0" fontId="41" fillId="8" borderId="15" xfId="0" applyFont="1" applyFill="1" applyBorder="1" applyAlignment="1">
      <alignment horizontal="center" vertical="center"/>
    </xf>
    <xf numFmtId="0" fontId="13" fillId="8" borderId="16" xfId="0" applyFont="1" applyFill="1" applyBorder="1"/>
    <xf numFmtId="165" fontId="21" fillId="8" borderId="11" xfId="0" applyNumberFormat="1" applyFont="1" applyFill="1" applyBorder="1" applyAlignment="1">
      <alignment horizontal="center" vertical="center"/>
    </xf>
    <xf numFmtId="169" fontId="11" fillId="0" borderId="50" xfId="0" applyNumberFormat="1" applyFont="1" applyBorder="1" applyAlignment="1">
      <alignment horizontal="center" wrapText="1"/>
    </xf>
    <xf numFmtId="169" fontId="11" fillId="11" borderId="50" xfId="0" applyNumberFormat="1" applyFont="1" applyFill="1" applyBorder="1" applyAlignment="1">
      <alignment horizontal="center" wrapText="1"/>
    </xf>
    <xf numFmtId="49" fontId="25" fillId="0" borderId="8" xfId="0" applyNumberFormat="1" applyFont="1" applyBorder="1" applyAlignment="1">
      <alignment horizontal="center" vertical="center"/>
    </xf>
    <xf numFmtId="49" fontId="16" fillId="5" borderId="10" xfId="0" applyNumberFormat="1" applyFont="1" applyFill="1" applyBorder="1" applyAlignment="1">
      <alignment horizontal="center" vertical="center"/>
    </xf>
    <xf numFmtId="0" fontId="11" fillId="10" borderId="68" xfId="0" applyFont="1" applyFill="1" applyBorder="1" applyAlignment="1">
      <alignment wrapText="1"/>
    </xf>
    <xf numFmtId="0" fontId="13" fillId="10" borderId="0" xfId="0" applyFont="1" applyFill="1" applyAlignment="1">
      <alignment wrapText="1"/>
    </xf>
    <xf numFmtId="0" fontId="21" fillId="8" borderId="11" xfId="0" applyFont="1" applyFill="1" applyBorder="1" applyAlignment="1">
      <alignment horizontal="left" vertical="center" wrapText="1"/>
    </xf>
    <xf numFmtId="171" fontId="10" fillId="8" borderId="11" xfId="0" applyNumberFormat="1" applyFont="1" applyFill="1" applyBorder="1" applyAlignment="1">
      <alignment horizontal="center" vertical="center" wrapText="1"/>
    </xf>
    <xf numFmtId="0" fontId="21" fillId="7" borderId="11" xfId="0" applyFont="1" applyFill="1" applyBorder="1" applyAlignment="1">
      <alignment horizontal="left" vertical="center" wrapText="1"/>
    </xf>
    <xf numFmtId="167" fontId="10" fillId="7" borderId="11" xfId="0" applyNumberFormat="1" applyFont="1" applyFill="1" applyBorder="1" applyAlignment="1">
      <alignment horizontal="center" vertical="center" wrapText="1"/>
    </xf>
    <xf numFmtId="171" fontId="10" fillId="7" borderId="11" xfId="0" applyNumberFormat="1" applyFont="1" applyFill="1" applyBorder="1" applyAlignment="1">
      <alignment horizontal="center" vertical="center" wrapText="1"/>
    </xf>
    <xf numFmtId="0" fontId="21" fillId="7" borderId="11" xfId="0" applyFont="1" applyFill="1" applyBorder="1" applyAlignment="1">
      <alignment horizontal="center" vertical="center" wrapText="1"/>
    </xf>
    <xf numFmtId="49" fontId="17" fillId="8" borderId="7" xfId="0" applyNumberFormat="1" applyFont="1" applyFill="1" applyBorder="1" applyAlignment="1">
      <alignment horizontal="center" vertical="center"/>
    </xf>
    <xf numFmtId="49" fontId="17" fillId="8" borderId="8" xfId="0" applyNumberFormat="1" applyFont="1" applyFill="1" applyBorder="1" applyAlignment="1">
      <alignment horizontal="center" vertical="center"/>
    </xf>
    <xf numFmtId="49" fontId="16" fillId="8" borderId="0" xfId="0" applyNumberFormat="1" applyFont="1" applyFill="1" applyAlignment="1">
      <alignment horizontal="center" vertical="center"/>
    </xf>
    <xf numFmtId="49" fontId="17" fillId="8" borderId="11" xfId="0" applyNumberFormat="1" applyFont="1" applyFill="1" applyBorder="1" applyAlignment="1">
      <alignment horizontal="center" vertical="center"/>
    </xf>
    <xf numFmtId="0" fontId="21" fillId="8" borderId="11" xfId="0" applyFont="1" applyFill="1" applyBorder="1" applyAlignment="1">
      <alignment horizontal="left" vertical="center" wrapText="1" indent="1"/>
    </xf>
    <xf numFmtId="49" fontId="21" fillId="7" borderId="9" xfId="0" applyNumberFormat="1" applyFont="1" applyFill="1" applyBorder="1" applyAlignment="1">
      <alignment horizontal="center" vertical="center"/>
    </xf>
    <xf numFmtId="0" fontId="21" fillId="7" borderId="9" xfId="0" applyFont="1" applyFill="1" applyBorder="1" applyAlignment="1">
      <alignment horizontal="left" vertical="center" wrapText="1"/>
    </xf>
    <xf numFmtId="0" fontId="17" fillId="8" borderId="47" xfId="0" applyFont="1" applyFill="1" applyBorder="1" applyAlignment="1">
      <alignment horizontal="center" vertical="center"/>
    </xf>
    <xf numFmtId="0" fontId="17" fillId="8" borderId="41" xfId="0" applyFont="1" applyFill="1" applyBorder="1" applyAlignment="1">
      <alignment horizontal="center" vertical="center"/>
    </xf>
    <xf numFmtId="167" fontId="10" fillId="8" borderId="48" xfId="0" applyNumberFormat="1" applyFont="1" applyFill="1" applyBorder="1" applyAlignment="1">
      <alignment horizontal="center" vertical="center" wrapText="1"/>
    </xf>
    <xf numFmtId="167" fontId="10" fillId="8" borderId="42" xfId="0" applyNumberFormat="1" applyFont="1" applyFill="1" applyBorder="1" applyAlignment="1">
      <alignment horizontal="center" vertical="center" wrapText="1"/>
    </xf>
    <xf numFmtId="167" fontId="10" fillId="8" borderId="49" xfId="0" applyNumberFormat="1" applyFont="1" applyFill="1" applyBorder="1" applyAlignment="1">
      <alignment horizontal="center" vertical="center" wrapText="1"/>
    </xf>
    <xf numFmtId="167" fontId="10" fillId="8" borderId="22" xfId="0" applyNumberFormat="1" applyFont="1" applyFill="1" applyBorder="1" applyAlignment="1">
      <alignment horizontal="center" vertical="center" wrapText="1"/>
    </xf>
    <xf numFmtId="167" fontId="10" fillId="8" borderId="50" xfId="0" applyNumberFormat="1" applyFont="1" applyFill="1" applyBorder="1" applyAlignment="1">
      <alignment horizontal="center" vertical="center" wrapText="1"/>
    </xf>
    <xf numFmtId="167" fontId="10" fillId="8" borderId="46" xfId="0" applyNumberFormat="1" applyFont="1" applyFill="1" applyBorder="1" applyAlignment="1">
      <alignment horizontal="center" vertical="center" wrapText="1"/>
    </xf>
    <xf numFmtId="167" fontId="10" fillId="7" borderId="58" xfId="0" applyNumberFormat="1" applyFont="1" applyFill="1" applyBorder="1" applyAlignment="1">
      <alignment horizontal="center" vertical="center" wrapText="1"/>
    </xf>
    <xf numFmtId="167" fontId="10" fillId="7" borderId="43" xfId="0" applyNumberFormat="1"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17" fillId="0" borderId="47" xfId="0" applyFont="1" applyBorder="1" applyAlignment="1">
      <alignment horizontal="center" vertical="center"/>
    </xf>
    <xf numFmtId="0" fontId="21" fillId="8" borderId="48" xfId="0" applyFont="1" applyFill="1" applyBorder="1" applyAlignment="1">
      <alignment horizontal="left" vertical="center" wrapText="1"/>
    </xf>
    <xf numFmtId="168" fontId="21" fillId="0" borderId="48" xfId="0" applyNumberFormat="1" applyFont="1" applyBorder="1" applyAlignment="1">
      <alignment horizontal="center" vertical="center" wrapText="1"/>
    </xf>
    <xf numFmtId="168" fontId="21" fillId="8" borderId="48" xfId="0" applyNumberFormat="1" applyFont="1" applyFill="1" applyBorder="1" applyAlignment="1">
      <alignment horizontal="center" vertical="center" wrapText="1"/>
    </xf>
    <xf numFmtId="173" fontId="21" fillId="8" borderId="48" xfId="0" applyNumberFormat="1" applyFont="1" applyFill="1" applyBorder="1" applyAlignment="1">
      <alignment horizontal="center" vertical="center" wrapText="1"/>
    </xf>
    <xf numFmtId="0" fontId="21" fillId="8" borderId="49" xfId="0" applyFont="1" applyFill="1" applyBorder="1" applyAlignment="1">
      <alignment horizontal="left" vertical="center" wrapText="1" indent="2"/>
    </xf>
    <xf numFmtId="168" fontId="21" fillId="8" borderId="49" xfId="0" applyNumberFormat="1" applyFont="1" applyFill="1" applyBorder="1" applyAlignment="1">
      <alignment horizontal="center" vertical="center" wrapText="1"/>
    </xf>
    <xf numFmtId="173" fontId="21" fillId="8" borderId="49" xfId="0" applyNumberFormat="1" applyFont="1" applyFill="1" applyBorder="1" applyAlignment="1">
      <alignment horizontal="center" vertical="center" wrapText="1"/>
    </xf>
    <xf numFmtId="168" fontId="21" fillId="8" borderId="22" xfId="0" applyNumberFormat="1" applyFont="1" applyFill="1" applyBorder="1" applyAlignment="1">
      <alignment horizontal="center" vertical="center" wrapText="1"/>
    </xf>
    <xf numFmtId="0" fontId="21" fillId="8" borderId="49" xfId="0" applyFont="1" applyFill="1" applyBorder="1" applyAlignment="1">
      <alignment horizontal="left" vertical="center" wrapText="1"/>
    </xf>
    <xf numFmtId="0" fontId="20" fillId="8" borderId="58" xfId="0" applyFont="1" applyFill="1" applyBorder="1" applyAlignment="1">
      <alignment vertical="center" wrapText="1"/>
    </xf>
    <xf numFmtId="168" fontId="20" fillId="8" borderId="58" xfId="0" applyNumberFormat="1" applyFont="1" applyFill="1" applyBorder="1" applyAlignment="1">
      <alignment horizontal="center" vertical="center" wrapText="1"/>
    </xf>
    <xf numFmtId="168" fontId="20" fillId="8" borderId="43" xfId="0" applyNumberFormat="1" applyFont="1" applyFill="1" applyBorder="1" applyAlignment="1">
      <alignment horizontal="center" vertical="center" wrapText="1"/>
    </xf>
    <xf numFmtId="168" fontId="20" fillId="8" borderId="50" xfId="0" applyNumberFormat="1" applyFont="1" applyFill="1" applyBorder="1" applyAlignment="1">
      <alignment horizontal="center" vertical="center" wrapText="1"/>
    </xf>
    <xf numFmtId="170" fontId="20" fillId="8" borderId="50" xfId="0" applyNumberFormat="1" applyFont="1" applyFill="1" applyBorder="1" applyAlignment="1">
      <alignment horizontal="center" vertical="center" wrapText="1"/>
    </xf>
    <xf numFmtId="168" fontId="20" fillId="8" borderId="46" xfId="0" applyNumberFormat="1" applyFont="1" applyFill="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5" fillId="0" borderId="0" xfId="0" applyFont="1" applyAlignment="1">
      <alignment horizontal="left"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167" fontId="21" fillId="8" borderId="48" xfId="0" applyNumberFormat="1" applyFont="1" applyFill="1" applyBorder="1" applyAlignment="1">
      <alignment horizontal="center" vertical="center" wrapText="1"/>
    </xf>
    <xf numFmtId="167" fontId="21" fillId="8" borderId="42" xfId="0" applyNumberFormat="1" applyFont="1" applyFill="1" applyBorder="1" applyAlignment="1">
      <alignment horizontal="center" vertical="center" wrapText="1"/>
    </xf>
    <xf numFmtId="167" fontId="21" fillId="8" borderId="49" xfId="0" applyNumberFormat="1" applyFont="1" applyFill="1" applyBorder="1" applyAlignment="1">
      <alignment horizontal="center" vertical="center" wrapText="1"/>
    </xf>
    <xf numFmtId="167" fontId="21" fillId="8" borderId="22" xfId="0" applyNumberFormat="1" applyFont="1" applyFill="1" applyBorder="1" applyAlignment="1">
      <alignment horizontal="center" vertical="center" wrapText="1"/>
    </xf>
    <xf numFmtId="167" fontId="21" fillId="8" borderId="58" xfId="0" applyNumberFormat="1" applyFont="1" applyFill="1" applyBorder="1" applyAlignment="1">
      <alignment horizontal="center" vertical="center" wrapText="1"/>
    </xf>
    <xf numFmtId="167" fontId="21" fillId="8" borderId="43" xfId="0" applyNumberFormat="1" applyFont="1" applyFill="1" applyBorder="1" applyAlignment="1">
      <alignment horizontal="center" vertical="center" wrapText="1"/>
    </xf>
    <xf numFmtId="0" fontId="16" fillId="0" borderId="0" xfId="0" applyFont="1" applyAlignment="1">
      <alignment horizontal="center"/>
    </xf>
    <xf numFmtId="167" fontId="21" fillId="8" borderId="19" xfId="0" applyNumberFormat="1" applyFont="1" applyFill="1" applyBorder="1" applyAlignment="1">
      <alignment horizontal="center" vertical="center" wrapText="1"/>
    </xf>
    <xf numFmtId="167" fontId="21" fillId="8" borderId="20" xfId="0" applyNumberFormat="1" applyFont="1" applyFill="1" applyBorder="1" applyAlignment="1">
      <alignment horizontal="center" vertical="center" wrapText="1"/>
    </xf>
    <xf numFmtId="167" fontId="20" fillId="8" borderId="16" xfId="0" applyNumberFormat="1" applyFont="1" applyFill="1" applyBorder="1" applyAlignment="1">
      <alignment horizontal="center" vertical="center" wrapText="1"/>
    </xf>
    <xf numFmtId="167" fontId="20" fillId="8" borderId="17" xfId="0" applyNumberFormat="1" applyFont="1" applyFill="1" applyBorder="1" applyAlignment="1">
      <alignment horizontal="center" vertical="center" wrapText="1"/>
    </xf>
    <xf numFmtId="0" fontId="21" fillId="0" borderId="70" xfId="0" applyFont="1" applyBorder="1" applyAlignment="1">
      <alignment horizontal="center" vertical="center" wrapText="1"/>
    </xf>
    <xf numFmtId="10" fontId="10" fillId="0" borderId="70" xfId="0" applyNumberFormat="1"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7" fillId="0" borderId="73" xfId="0" applyFont="1" applyBorder="1" applyAlignment="1">
      <alignment horizontal="center" vertical="center" wrapText="1"/>
    </xf>
    <xf numFmtId="10" fontId="17" fillId="0" borderId="73"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0" fillId="0" borderId="51" xfId="0" applyFont="1" applyBorder="1" applyAlignment="1">
      <alignment wrapText="1"/>
    </xf>
    <xf numFmtId="0" fontId="10" fillId="0" borderId="19" xfId="0" applyFont="1" applyBorder="1" applyAlignment="1">
      <alignment wrapText="1"/>
    </xf>
    <xf numFmtId="0" fontId="10" fillId="0" borderId="50" xfId="0" applyFont="1" applyBorder="1" applyAlignment="1">
      <alignment wrapText="1"/>
    </xf>
    <xf numFmtId="167" fontId="10" fillId="0" borderId="50" xfId="0" applyNumberFormat="1" applyFont="1" applyBorder="1" applyAlignment="1">
      <alignment horizontal="center" vertical="center" wrapText="1"/>
    </xf>
    <xf numFmtId="0" fontId="10" fillId="0" borderId="47" xfId="0" applyFont="1" applyBorder="1" applyAlignment="1">
      <alignment wrapText="1"/>
    </xf>
    <xf numFmtId="0" fontId="10" fillId="0" borderId="16" xfId="0" applyFont="1" applyBorder="1" applyAlignment="1">
      <alignment wrapText="1"/>
    </xf>
    <xf numFmtId="0" fontId="10" fillId="0" borderId="35" xfId="0" applyFont="1" applyBorder="1" applyAlignment="1">
      <alignment horizontal="center" vertical="center" wrapText="1"/>
    </xf>
    <xf numFmtId="167" fontId="10" fillId="5" borderId="48" xfId="0" applyNumberFormat="1" applyFont="1" applyFill="1" applyBorder="1" applyAlignment="1">
      <alignment horizontal="center" vertical="center" wrapText="1"/>
    </xf>
    <xf numFmtId="0" fontId="10" fillId="0" borderId="21" xfId="0" applyFont="1" applyBorder="1" applyAlignment="1">
      <alignment horizontal="center" vertical="center" wrapText="1"/>
    </xf>
    <xf numFmtId="167" fontId="10" fillId="5" borderId="49" xfId="0" applyNumberFormat="1" applyFont="1" applyFill="1" applyBorder="1" applyAlignment="1">
      <alignment horizontal="center" vertical="center" wrapText="1"/>
    </xf>
    <xf numFmtId="167" fontId="10" fillId="5" borderId="22" xfId="0" applyNumberFormat="1" applyFont="1" applyFill="1" applyBorder="1" applyAlignment="1">
      <alignment horizontal="center" vertical="center" wrapText="1"/>
    </xf>
    <xf numFmtId="0" fontId="20" fillId="0" borderId="36" xfId="0" applyFont="1" applyBorder="1" applyAlignment="1">
      <alignment horizontal="center" vertical="center" wrapText="1"/>
    </xf>
    <xf numFmtId="167" fontId="15" fillId="5" borderId="58" xfId="0" applyNumberFormat="1" applyFont="1" applyFill="1" applyBorder="1" applyAlignment="1">
      <alignment horizontal="center" vertical="center" wrapText="1"/>
    </xf>
    <xf numFmtId="167" fontId="15" fillId="8" borderId="58" xfId="0" applyNumberFormat="1"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0" fillId="0" borderId="35" xfId="0" applyFont="1" applyBorder="1" applyAlignment="1">
      <alignment vertical="center"/>
    </xf>
    <xf numFmtId="165" fontId="10" fillId="0" borderId="48" xfId="0" applyNumberFormat="1" applyFont="1" applyBorder="1" applyAlignment="1">
      <alignment horizontal="center" vertical="center" wrapText="1"/>
    </xf>
    <xf numFmtId="165" fontId="10" fillId="0" borderId="42" xfId="0" applyNumberFormat="1" applyFont="1" applyBorder="1" applyAlignment="1">
      <alignment horizontal="center" vertical="center" wrapText="1"/>
    </xf>
    <xf numFmtId="165" fontId="10" fillId="0" borderId="49" xfId="0" applyNumberFormat="1" applyFont="1" applyBorder="1" applyAlignment="1">
      <alignment horizontal="center" vertical="center" wrapText="1"/>
    </xf>
    <xf numFmtId="165" fontId="10" fillId="0" borderId="22" xfId="0" applyNumberFormat="1" applyFont="1" applyBorder="1" applyAlignment="1">
      <alignment horizontal="center" vertical="center" wrapText="1"/>
    </xf>
    <xf numFmtId="165" fontId="10" fillId="0" borderId="58" xfId="0" applyNumberFormat="1" applyFont="1" applyBorder="1" applyAlignment="1">
      <alignment horizontal="center" vertical="center" wrapText="1"/>
    </xf>
    <xf numFmtId="165" fontId="10" fillId="0" borderId="43" xfId="0" applyNumberFormat="1" applyFont="1" applyBorder="1" applyAlignment="1">
      <alignment horizontal="center" vertical="center" wrapText="1"/>
    </xf>
    <xf numFmtId="0" fontId="20" fillId="0" borderId="15" xfId="0" applyFont="1" applyBorder="1" applyAlignment="1">
      <alignment vertical="center"/>
    </xf>
    <xf numFmtId="165" fontId="15" fillId="0" borderId="16" xfId="0" applyNumberFormat="1" applyFont="1" applyBorder="1" applyAlignment="1">
      <alignment horizontal="center" vertical="center" wrapText="1"/>
    </xf>
    <xf numFmtId="165" fontId="15" fillId="0" borderId="17" xfId="0" applyNumberFormat="1" applyFont="1" applyBorder="1" applyAlignment="1">
      <alignment horizontal="center" vertical="center" wrapText="1"/>
    </xf>
    <xf numFmtId="0" fontId="21" fillId="0" borderId="36" xfId="0" applyFont="1" applyBorder="1" applyAlignment="1">
      <alignment horizontal="center" vertical="center" wrapText="1"/>
    </xf>
    <xf numFmtId="0" fontId="21" fillId="0" borderId="43" xfId="0" applyFont="1" applyBorder="1" applyAlignment="1">
      <alignment horizontal="center" vertical="center" wrapText="1"/>
    </xf>
    <xf numFmtId="165" fontId="20" fillId="0" borderId="41" xfId="0" applyNumberFormat="1" applyFont="1" applyBorder="1" applyAlignment="1">
      <alignment horizontal="center" wrapText="1"/>
    </xf>
    <xf numFmtId="165" fontId="21" fillId="0" borderId="42" xfId="0" applyNumberFormat="1" applyFont="1" applyBorder="1" applyAlignment="1">
      <alignment horizontal="center" wrapText="1"/>
    </xf>
    <xf numFmtId="165" fontId="21" fillId="0" borderId="22" xfId="0" applyNumberFormat="1" applyFont="1" applyBorder="1" applyAlignment="1">
      <alignment horizontal="center" wrapText="1"/>
    </xf>
    <xf numFmtId="165" fontId="21" fillId="0" borderId="43" xfId="0" applyNumberFormat="1" applyFont="1" applyBorder="1" applyAlignment="1">
      <alignment horizontal="center" wrapText="1"/>
    </xf>
    <xf numFmtId="165" fontId="21" fillId="0" borderId="20" xfId="0" applyNumberFormat="1" applyFont="1" applyBorder="1" applyAlignment="1">
      <alignment horizontal="center" wrapText="1"/>
    </xf>
    <xf numFmtId="165" fontId="21" fillId="0" borderId="46" xfId="0" applyNumberFormat="1" applyFont="1" applyBorder="1" applyAlignment="1">
      <alignment horizontal="center" wrapText="1"/>
    </xf>
    <xf numFmtId="176" fontId="11" fillId="10" borderId="48" xfId="0" applyNumberFormat="1" applyFont="1" applyFill="1" applyBorder="1"/>
    <xf numFmtId="176" fontId="11" fillId="0" borderId="42" xfId="0" applyNumberFormat="1" applyFont="1" applyBorder="1"/>
    <xf numFmtId="176" fontId="11" fillId="10" borderId="49" xfId="0" applyNumberFormat="1" applyFont="1" applyFill="1" applyBorder="1"/>
    <xf numFmtId="176" fontId="11" fillId="0" borderId="22" xfId="0" applyNumberFormat="1" applyFont="1" applyBorder="1"/>
    <xf numFmtId="176" fontId="11" fillId="0" borderId="49" xfId="0" applyNumberFormat="1" applyFont="1" applyBorder="1"/>
    <xf numFmtId="176" fontId="11" fillId="14" borderId="49" xfId="0" applyNumberFormat="1" applyFont="1" applyFill="1" applyBorder="1"/>
    <xf numFmtId="176" fontId="11" fillId="14" borderId="22" xfId="0" applyNumberFormat="1" applyFont="1" applyFill="1" applyBorder="1"/>
    <xf numFmtId="176" fontId="11" fillId="14" borderId="58" xfId="0" applyNumberFormat="1" applyFont="1" applyFill="1" applyBorder="1"/>
    <xf numFmtId="176" fontId="11" fillId="7" borderId="58" xfId="0" applyNumberFormat="1" applyFont="1" applyFill="1" applyBorder="1"/>
    <xf numFmtId="176" fontId="11" fillId="7" borderId="43" xfId="0" applyNumberFormat="1" applyFont="1" applyFill="1" applyBorder="1"/>
    <xf numFmtId="176" fontId="11" fillId="0" borderId="19" xfId="0" applyNumberFormat="1" applyFont="1" applyBorder="1"/>
    <xf numFmtId="176" fontId="11" fillId="0" borderId="20" xfId="0" applyNumberFormat="1" applyFont="1" applyBorder="1"/>
    <xf numFmtId="176" fontId="11" fillId="0" borderId="58" xfId="0" applyNumberFormat="1" applyFont="1" applyBorder="1"/>
    <xf numFmtId="176" fontId="11" fillId="0" borderId="43" xfId="0" applyNumberFormat="1" applyFont="1" applyBorder="1"/>
    <xf numFmtId="176" fontId="13" fillId="0" borderId="16" xfId="0" applyNumberFormat="1" applyFont="1" applyBorder="1"/>
    <xf numFmtId="173" fontId="21" fillId="10" borderId="68" xfId="0" applyNumberFormat="1" applyFont="1" applyFill="1" applyBorder="1" applyAlignment="1">
      <alignment wrapText="1"/>
    </xf>
    <xf numFmtId="9" fontId="11" fillId="0" borderId="56" xfId="12" applyFont="1" applyBorder="1" applyAlignment="1">
      <alignment horizontal="center" vertical="center" wrapText="1"/>
    </xf>
    <xf numFmtId="0" fontId="21" fillId="0" borderId="11" xfId="0" applyFont="1" applyBorder="1" applyAlignment="1">
      <alignment horizontal="justify" vertical="top"/>
    </xf>
    <xf numFmtId="0" fontId="12" fillId="0" borderId="15" xfId="0" applyFont="1" applyBorder="1" applyAlignment="1">
      <alignment wrapText="1"/>
    </xf>
    <xf numFmtId="3" fontId="11" fillId="13" borderId="49" xfId="0" applyNumberFormat="1" applyFont="1" applyFill="1" applyBorder="1" applyAlignment="1">
      <alignment wrapText="1"/>
    </xf>
    <xf numFmtId="3" fontId="11" fillId="0" borderId="49" xfId="0" applyNumberFormat="1" applyFont="1" applyBorder="1" applyAlignment="1">
      <alignment wrapText="1"/>
    </xf>
    <xf numFmtId="3" fontId="0" fillId="0" borderId="42" xfId="0" applyNumberFormat="1" applyBorder="1"/>
    <xf numFmtId="0" fontId="41" fillId="10" borderId="16" xfId="0" applyFont="1" applyFill="1" applyBorder="1" applyAlignment="1">
      <alignment horizontal="center" vertical="center" wrapText="1"/>
    </xf>
    <xf numFmtId="0" fontId="41" fillId="0" borderId="17" xfId="0" applyFont="1" applyBorder="1" applyAlignment="1">
      <alignment horizontal="center" vertical="center" wrapText="1"/>
    </xf>
    <xf numFmtId="3" fontId="0" fillId="0" borderId="48" xfId="0" applyNumberFormat="1" applyBorder="1"/>
    <xf numFmtId="3" fontId="0" fillId="0" borderId="16" xfId="0" applyNumberFormat="1" applyBorder="1"/>
    <xf numFmtId="3" fontId="0" fillId="0" borderId="17" xfId="0" applyNumberFormat="1" applyBorder="1"/>
    <xf numFmtId="176" fontId="10" fillId="0" borderId="0" xfId="0" applyNumberFormat="1" applyFont="1"/>
    <xf numFmtId="0" fontId="41" fillId="0" borderId="15" xfId="0" applyFont="1" applyBorder="1" applyAlignment="1">
      <alignment horizontal="center" vertical="center" wrapText="1"/>
    </xf>
    <xf numFmtId="0" fontId="13" fillId="0" borderId="16" xfId="0" applyFont="1" applyBorder="1" applyAlignment="1">
      <alignment horizontal="left" vertical="center" wrapText="1"/>
    </xf>
    <xf numFmtId="3" fontId="13" fillId="0" borderId="16" xfId="0" applyNumberFormat="1" applyFont="1" applyBorder="1" applyAlignment="1">
      <alignment wrapText="1"/>
    </xf>
    <xf numFmtId="3" fontId="13" fillId="10" borderId="16" xfId="0" applyNumberFormat="1" applyFont="1" applyFill="1" applyBorder="1" applyAlignment="1">
      <alignment wrapText="1"/>
    </xf>
    <xf numFmtId="3" fontId="13" fillId="10" borderId="17" xfId="0" applyNumberFormat="1" applyFont="1" applyFill="1" applyBorder="1" applyAlignment="1">
      <alignment wrapText="1"/>
    </xf>
    <xf numFmtId="0" fontId="11" fillId="0" borderId="58" xfId="0" applyFont="1" applyBorder="1" applyAlignment="1">
      <alignment horizontal="left" vertical="center" wrapText="1"/>
    </xf>
    <xf numFmtId="3" fontId="11" fillId="13" borderId="58" xfId="0" applyNumberFormat="1" applyFont="1" applyFill="1" applyBorder="1" applyAlignment="1">
      <alignment wrapText="1"/>
    </xf>
    <xf numFmtId="3" fontId="11" fillId="0" borderId="58" xfId="0" applyNumberFormat="1" applyFont="1" applyBorder="1" applyAlignment="1">
      <alignment wrapText="1"/>
    </xf>
    <xf numFmtId="3" fontId="11" fillId="0" borderId="43" xfId="0" applyNumberFormat="1" applyFont="1" applyBorder="1" applyAlignment="1">
      <alignment wrapText="1"/>
    </xf>
    <xf numFmtId="3" fontId="10" fillId="0" borderId="0" xfId="0" applyNumberFormat="1" applyFont="1"/>
    <xf numFmtId="9" fontId="10" fillId="8" borderId="8" xfId="0" applyNumberFormat="1" applyFont="1" applyFill="1" applyBorder="1" applyAlignment="1">
      <alignment horizontal="center" vertical="center" wrapText="1"/>
    </xf>
    <xf numFmtId="9" fontId="10" fillId="8" borderId="11" xfId="0" applyNumberFormat="1" applyFont="1" applyFill="1" applyBorder="1" applyAlignment="1">
      <alignment horizontal="center" vertical="center" wrapText="1"/>
    </xf>
    <xf numFmtId="9" fontId="15" fillId="8" borderId="0" xfId="0" applyNumberFormat="1" applyFont="1" applyFill="1" applyAlignment="1">
      <alignment horizontal="center" vertical="center" wrapText="1"/>
    </xf>
    <xf numFmtId="9" fontId="21" fillId="8" borderId="48" xfId="0" applyNumberFormat="1" applyFont="1" applyFill="1" applyBorder="1" applyAlignment="1">
      <alignment horizontal="center" vertical="center" wrapText="1"/>
    </xf>
    <xf numFmtId="9" fontId="21" fillId="8" borderId="49" xfId="0" applyNumberFormat="1" applyFont="1" applyFill="1" applyBorder="1" applyAlignment="1">
      <alignment horizontal="center" vertical="center" wrapText="1"/>
    </xf>
    <xf numFmtId="9" fontId="21" fillId="8" borderId="58" xfId="0" applyNumberFormat="1" applyFont="1" applyFill="1" applyBorder="1" applyAlignment="1">
      <alignment horizontal="center" vertical="center" wrapText="1"/>
    </xf>
    <xf numFmtId="9" fontId="20" fillId="8" borderId="0" xfId="0" applyNumberFormat="1" applyFont="1" applyFill="1" applyAlignment="1">
      <alignment horizontal="center" vertical="center" wrapText="1"/>
    </xf>
    <xf numFmtId="9" fontId="21" fillId="8" borderId="19" xfId="0" applyNumberFormat="1" applyFont="1" applyFill="1" applyBorder="1" applyAlignment="1">
      <alignment horizontal="center" vertical="center" wrapText="1"/>
    </xf>
    <xf numFmtId="9" fontId="21" fillId="0" borderId="49" xfId="0" applyNumberFormat="1" applyFont="1" applyBorder="1" applyAlignment="1">
      <alignment horizontal="center" vertical="center" wrapText="1"/>
    </xf>
    <xf numFmtId="9" fontId="21" fillId="0" borderId="58" xfId="0" applyNumberFormat="1" applyFont="1" applyBorder="1" applyAlignment="1">
      <alignment horizontal="center" vertical="center" wrapText="1"/>
    </xf>
    <xf numFmtId="9" fontId="20" fillId="8" borderId="16" xfId="0" applyNumberFormat="1" applyFont="1" applyFill="1" applyBorder="1" applyAlignment="1">
      <alignment horizontal="center" vertical="center" wrapText="1"/>
    </xf>
    <xf numFmtId="9" fontId="20" fillId="0" borderId="16" xfId="0" applyNumberFormat="1" applyFont="1" applyBorder="1" applyAlignment="1">
      <alignment horizontal="center" vertical="center" wrapText="1"/>
    </xf>
    <xf numFmtId="9" fontId="15" fillId="8" borderId="58" xfId="0" applyNumberFormat="1" applyFont="1" applyFill="1" applyBorder="1" applyAlignment="1">
      <alignment horizontal="center" vertical="center" wrapText="1"/>
    </xf>
    <xf numFmtId="9" fontId="10" fillId="5" borderId="48" xfId="0" applyNumberFormat="1" applyFont="1" applyFill="1" applyBorder="1" applyAlignment="1">
      <alignment horizontal="center" vertical="center" wrapText="1"/>
    </xf>
    <xf numFmtId="9" fontId="10" fillId="5" borderId="49" xfId="0" applyNumberFormat="1" applyFont="1" applyFill="1" applyBorder="1" applyAlignment="1">
      <alignment horizontal="center" vertical="center" wrapText="1"/>
    </xf>
    <xf numFmtId="9" fontId="10" fillId="5" borderId="42" xfId="0" applyNumberFormat="1" applyFont="1" applyFill="1" applyBorder="1" applyAlignment="1">
      <alignment horizontal="center" vertical="center" wrapText="1"/>
    </xf>
    <xf numFmtId="9" fontId="10" fillId="5" borderId="22" xfId="0" applyNumberFormat="1" applyFont="1" applyFill="1" applyBorder="1" applyAlignment="1">
      <alignment horizontal="center" vertical="center" wrapText="1"/>
    </xf>
    <xf numFmtId="9" fontId="15" fillId="5" borderId="43" xfId="0" applyNumberFormat="1" applyFont="1" applyFill="1" applyBorder="1" applyAlignment="1">
      <alignment horizontal="center" vertical="center" wrapText="1"/>
    </xf>
    <xf numFmtId="9" fontId="15" fillId="5" borderId="0" xfId="0" applyNumberFormat="1" applyFont="1" applyFill="1" applyAlignment="1">
      <alignment horizontal="center" vertical="center" wrapText="1"/>
    </xf>
    <xf numFmtId="0" fontId="21" fillId="0" borderId="49" xfId="12" applyNumberFormat="1" applyFont="1" applyBorder="1" applyAlignment="1">
      <alignment horizontal="center" vertical="center" wrapText="1"/>
    </xf>
    <xf numFmtId="167" fontId="15" fillId="0" borderId="0" xfId="0" applyNumberFormat="1" applyFont="1"/>
    <xf numFmtId="0" fontId="21" fillId="8" borderId="49" xfId="0" applyFont="1" applyFill="1" applyBorder="1" applyAlignment="1">
      <alignment horizontal="center" vertical="center" wrapText="1"/>
    </xf>
    <xf numFmtId="173" fontId="21" fillId="0" borderId="49" xfId="12" applyNumberFormat="1" applyFont="1" applyBorder="1" applyAlignment="1">
      <alignment horizontal="center" vertical="center" wrapText="1"/>
    </xf>
    <xf numFmtId="173" fontId="20" fillId="0" borderId="49" xfId="12" applyNumberFormat="1" applyFont="1" applyBorder="1" applyAlignment="1">
      <alignment horizontal="center" vertical="center" wrapText="1"/>
    </xf>
    <xf numFmtId="177" fontId="10" fillId="8" borderId="48" xfId="12" applyNumberFormat="1" applyFont="1" applyFill="1" applyBorder="1" applyAlignment="1">
      <alignment horizontal="center" vertical="center" wrapText="1"/>
    </xf>
    <xf numFmtId="177" fontId="10" fillId="8" borderId="49" xfId="12" applyNumberFormat="1" applyFont="1" applyFill="1" applyBorder="1" applyAlignment="1">
      <alignment horizontal="center" vertical="center" wrapText="1"/>
    </xf>
    <xf numFmtId="177" fontId="21" fillId="8" borderId="49" xfId="0" applyNumberFormat="1" applyFont="1" applyFill="1" applyBorder="1" applyAlignment="1">
      <alignment horizontal="center" vertical="center" wrapText="1"/>
    </xf>
    <xf numFmtId="177" fontId="15" fillId="0" borderId="58" xfId="12" applyNumberFormat="1" applyFont="1" applyBorder="1" applyAlignment="1">
      <alignment horizontal="center" vertical="center" wrapText="1"/>
    </xf>
    <xf numFmtId="177" fontId="20" fillId="11" borderId="50" xfId="0" applyNumberFormat="1" applyFont="1" applyFill="1" applyBorder="1" applyAlignment="1">
      <alignment horizontal="center" vertical="center" wrapText="1"/>
    </xf>
    <xf numFmtId="177" fontId="21" fillId="0" borderId="48" xfId="12" applyNumberFormat="1" applyFont="1" applyBorder="1" applyAlignment="1">
      <alignment horizontal="center" vertical="center" wrapText="1"/>
    </xf>
    <xf numFmtId="177" fontId="21" fillId="0" borderId="49" xfId="12" applyNumberFormat="1" applyFont="1" applyBorder="1" applyAlignment="1">
      <alignment horizontal="center" vertical="center" wrapText="1"/>
    </xf>
    <xf numFmtId="177" fontId="20" fillId="8" borderId="58" xfId="12" applyNumberFormat="1" applyFont="1" applyFill="1" applyBorder="1" applyAlignment="1">
      <alignment horizontal="center" vertical="center" wrapText="1"/>
    </xf>
    <xf numFmtId="177" fontId="20" fillId="8" borderId="50" xfId="0" applyNumberFormat="1" applyFont="1" applyFill="1" applyBorder="1" applyAlignment="1">
      <alignment horizontal="center" vertical="center" wrapText="1"/>
    </xf>
    <xf numFmtId="178" fontId="21" fillId="0" borderId="48" xfId="12" applyNumberFormat="1" applyFont="1" applyBorder="1" applyAlignment="1">
      <alignment horizontal="center" vertical="center" wrapText="1"/>
    </xf>
    <xf numFmtId="178" fontId="21" fillId="0" borderId="49" xfId="12" applyNumberFormat="1" applyFont="1" applyBorder="1" applyAlignment="1">
      <alignment horizontal="center" vertical="center" wrapText="1"/>
    </xf>
    <xf numFmtId="178" fontId="21" fillId="8" borderId="49" xfId="0" applyNumberFormat="1" applyFont="1" applyFill="1" applyBorder="1" applyAlignment="1">
      <alignment horizontal="center" vertical="center" wrapText="1"/>
    </xf>
    <xf numFmtId="178" fontId="20" fillId="8" borderId="58" xfId="12" applyNumberFormat="1" applyFont="1" applyFill="1" applyBorder="1" applyAlignment="1">
      <alignment horizontal="center" vertical="center" wrapText="1"/>
    </xf>
    <xf numFmtId="178" fontId="20" fillId="8" borderId="50" xfId="0" applyNumberFormat="1" applyFont="1" applyFill="1" applyBorder="1" applyAlignment="1">
      <alignment horizontal="center" vertical="center" wrapText="1"/>
    </xf>
    <xf numFmtId="178" fontId="10" fillId="8" borderId="48" xfId="12" applyNumberFormat="1" applyFont="1" applyFill="1" applyBorder="1" applyAlignment="1">
      <alignment horizontal="center" vertical="center" wrapText="1"/>
    </xf>
    <xf numFmtId="178" fontId="10" fillId="8" borderId="49" xfId="12" applyNumberFormat="1" applyFont="1" applyFill="1" applyBorder="1" applyAlignment="1">
      <alignment horizontal="center" vertical="center" wrapText="1"/>
    </xf>
    <xf numFmtId="178" fontId="20" fillId="8" borderId="58" xfId="0" applyNumberFormat="1" applyFont="1" applyFill="1" applyBorder="1" applyAlignment="1">
      <alignment horizontal="center" vertical="center" wrapText="1"/>
    </xf>
    <xf numFmtId="0" fontId="21" fillId="0" borderId="48" xfId="12" applyNumberFormat="1" applyFont="1" applyBorder="1" applyAlignment="1">
      <alignment horizontal="center" vertical="center" wrapText="1"/>
    </xf>
    <xf numFmtId="9" fontId="21" fillId="0" borderId="48" xfId="12" applyFont="1" applyBorder="1" applyAlignment="1">
      <alignment horizontal="center" vertical="center" wrapText="1"/>
    </xf>
    <xf numFmtId="9" fontId="21" fillId="0" borderId="49" xfId="12" applyFont="1" applyBorder="1" applyAlignment="1">
      <alignment horizontal="center" vertical="center" wrapText="1"/>
    </xf>
    <xf numFmtId="0" fontId="21" fillId="8" borderId="48" xfId="0" applyFont="1" applyFill="1" applyBorder="1" applyAlignment="1">
      <alignment horizontal="center" vertical="center" wrapText="1"/>
    </xf>
    <xf numFmtId="0" fontId="21" fillId="8" borderId="42" xfId="0" applyFont="1" applyFill="1" applyBorder="1" applyAlignment="1">
      <alignment horizontal="center" vertical="center" wrapText="1"/>
    </xf>
    <xf numFmtId="0" fontId="21" fillId="8" borderId="22" xfId="0" applyFont="1" applyFill="1" applyBorder="1" applyAlignment="1">
      <alignment horizontal="center" vertical="center" wrapText="1"/>
    </xf>
    <xf numFmtId="9" fontId="21" fillId="8" borderId="49" xfId="12" applyFont="1" applyFill="1" applyBorder="1" applyAlignment="1">
      <alignment horizontal="center" vertical="center" wrapText="1"/>
    </xf>
    <xf numFmtId="0" fontId="20" fillId="8" borderId="58" xfId="0" applyFont="1" applyFill="1" applyBorder="1" applyAlignment="1">
      <alignment horizontal="center" vertical="center" wrapText="1"/>
    </xf>
    <xf numFmtId="0" fontId="20" fillId="8" borderId="43" xfId="0" applyFont="1" applyFill="1" applyBorder="1" applyAlignment="1">
      <alignment horizontal="center" vertical="center" wrapText="1"/>
    </xf>
    <xf numFmtId="9" fontId="20" fillId="8" borderId="58" xfId="12" applyFont="1" applyFill="1" applyBorder="1" applyAlignment="1">
      <alignment horizontal="center" vertical="center" wrapText="1"/>
    </xf>
    <xf numFmtId="170" fontId="21" fillId="11" borderId="48" xfId="0" applyNumberFormat="1" applyFont="1" applyFill="1" applyBorder="1" applyAlignment="1">
      <alignment horizontal="center" vertical="center" wrapText="1"/>
    </xf>
    <xf numFmtId="170" fontId="21" fillId="11" borderId="49" xfId="0" applyNumberFormat="1" applyFont="1" applyFill="1" applyBorder="1" applyAlignment="1">
      <alignment horizontal="center" vertical="center" wrapText="1"/>
    </xf>
    <xf numFmtId="170" fontId="20" fillId="11" borderId="58" xfId="0" applyNumberFormat="1" applyFont="1" applyFill="1" applyBorder="1" applyAlignment="1">
      <alignment horizontal="center" vertical="center" wrapText="1"/>
    </xf>
    <xf numFmtId="170" fontId="20" fillId="11" borderId="50" xfId="0" applyNumberFormat="1" applyFont="1" applyFill="1" applyBorder="1" applyAlignment="1">
      <alignment horizontal="center" vertical="center" wrapText="1"/>
    </xf>
    <xf numFmtId="9" fontId="20" fillId="11" borderId="50" xfId="12" applyFont="1" applyFill="1" applyBorder="1" applyAlignment="1">
      <alignment horizontal="center" vertical="center" wrapText="1"/>
    </xf>
    <xf numFmtId="167" fontId="10" fillId="0" borderId="51" xfId="0" applyNumberFormat="1" applyFont="1" applyBorder="1" applyAlignment="1">
      <alignment horizontal="center" vertical="center" wrapText="1"/>
    </xf>
    <xf numFmtId="9" fontId="10" fillId="0" borderId="51" xfId="0" applyNumberFormat="1" applyFont="1" applyBorder="1" applyAlignment="1">
      <alignment horizontal="center" vertical="center" wrapText="1"/>
    </xf>
    <xf numFmtId="167" fontId="10" fillId="0" borderId="67" xfId="0" applyNumberFormat="1" applyFont="1" applyBorder="1" applyAlignment="1">
      <alignment horizontal="center" vertical="center" wrapText="1"/>
    </xf>
    <xf numFmtId="167" fontId="10" fillId="0" borderId="19" xfId="0" applyNumberFormat="1" applyFont="1" applyBorder="1" applyAlignment="1">
      <alignment horizontal="center" vertical="center" wrapText="1"/>
    </xf>
    <xf numFmtId="9" fontId="10" fillId="0" borderId="19" xfId="0" applyNumberFormat="1" applyFont="1" applyBorder="1" applyAlignment="1">
      <alignment horizontal="center" vertical="center" wrapText="1"/>
    </xf>
    <xf numFmtId="167" fontId="10" fillId="0" borderId="20"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167" fontId="10" fillId="0" borderId="46" xfId="0" applyNumberFormat="1" applyFont="1" applyBorder="1" applyAlignment="1">
      <alignment horizontal="center" vertical="center" wrapText="1"/>
    </xf>
    <xf numFmtId="167" fontId="10" fillId="0" borderId="47" xfId="0" applyNumberFormat="1" applyFont="1" applyBorder="1" applyAlignment="1">
      <alignment horizontal="center" vertical="center" wrapText="1"/>
    </xf>
    <xf numFmtId="167" fontId="10" fillId="0" borderId="41" xfId="0" applyNumberFormat="1" applyFont="1" applyBorder="1" applyAlignment="1">
      <alignment horizontal="center" vertical="center" wrapText="1"/>
    </xf>
    <xf numFmtId="10" fontId="10" fillId="11" borderId="51" xfId="0" applyNumberFormat="1" applyFont="1" applyFill="1" applyBorder="1" applyAlignment="1">
      <alignment vertical="center" wrapText="1"/>
    </xf>
    <xf numFmtId="167" fontId="10" fillId="0" borderId="16" xfId="0" applyNumberFormat="1" applyFont="1" applyBorder="1" applyAlignment="1">
      <alignment horizontal="center" vertical="center" wrapText="1"/>
    </xf>
    <xf numFmtId="10" fontId="10" fillId="11" borderId="16" xfId="0" applyNumberFormat="1" applyFont="1" applyFill="1" applyBorder="1" applyAlignment="1">
      <alignment vertical="center" wrapText="1"/>
    </xf>
    <xf numFmtId="167" fontId="10" fillId="0" borderId="17" xfId="0" applyNumberFormat="1" applyFont="1" applyBorder="1" applyAlignment="1">
      <alignment horizontal="center" vertical="center" wrapText="1"/>
    </xf>
    <xf numFmtId="10" fontId="10" fillId="0" borderId="51"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10" fontId="10" fillId="0" borderId="50" xfId="0" applyNumberFormat="1" applyFont="1" applyBorder="1" applyAlignment="1">
      <alignment horizontal="center" vertical="center" wrapText="1"/>
    </xf>
    <xf numFmtId="3" fontId="10" fillId="5" borderId="48" xfId="0" applyNumberFormat="1" applyFont="1" applyFill="1" applyBorder="1" applyAlignment="1">
      <alignment horizontal="center" vertical="center" wrapText="1"/>
    </xf>
    <xf numFmtId="0" fontId="10" fillId="5" borderId="48" xfId="0" applyFont="1" applyFill="1" applyBorder="1" applyAlignment="1">
      <alignment horizontal="center" vertical="center" wrapText="1"/>
    </xf>
    <xf numFmtId="3" fontId="10" fillId="5" borderId="49" xfId="0" applyNumberFormat="1" applyFont="1" applyFill="1" applyBorder="1" applyAlignment="1">
      <alignment horizontal="center" vertical="center" wrapText="1"/>
    </xf>
    <xf numFmtId="0" fontId="10" fillId="5" borderId="49" xfId="0" applyFont="1" applyFill="1" applyBorder="1" applyAlignment="1">
      <alignment horizontal="center" vertical="center" wrapText="1"/>
    </xf>
    <xf numFmtId="167" fontId="15" fillId="5" borderId="0" xfId="0" applyNumberFormat="1" applyFont="1" applyFill="1" applyAlignment="1">
      <alignment horizontal="center" vertical="center" wrapText="1"/>
    </xf>
    <xf numFmtId="0" fontId="10" fillId="0" borderId="0" xfId="0" applyFont="1" applyAlignment="1">
      <alignment horizontal="center" vertical="top" wrapText="1"/>
    </xf>
    <xf numFmtId="0" fontId="15" fillId="0" borderId="0" xfId="0" applyFont="1" applyAlignment="1">
      <alignment horizontal="center"/>
    </xf>
    <xf numFmtId="0" fontId="11" fillId="0" borderId="19" xfId="0" applyFont="1" applyBorder="1" applyAlignment="1">
      <alignment horizontal="center" vertical="center" wrapText="1"/>
    </xf>
    <xf numFmtId="49" fontId="29" fillId="0" borderId="0" xfId="0" applyNumberFormat="1" applyFont="1" applyAlignment="1">
      <alignment horizontal="left" vertical="center" wrapText="1"/>
    </xf>
    <xf numFmtId="0" fontId="21" fillId="10" borderId="19"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12" fillId="0" borderId="16" xfId="0" applyFont="1" applyBorder="1" applyAlignment="1">
      <alignment wrapText="1"/>
    </xf>
    <xf numFmtId="0" fontId="12" fillId="0" borderId="47" xfId="0" applyFont="1" applyBorder="1" applyAlignment="1">
      <alignment wrapText="1"/>
    </xf>
    <xf numFmtId="0" fontId="12" fillId="0" borderId="15" xfId="0" applyFont="1" applyBorder="1" applyAlignment="1">
      <alignment wrapText="1"/>
    </xf>
    <xf numFmtId="0" fontId="12" fillId="0" borderId="39" xfId="0" applyFont="1" applyBorder="1" applyAlignment="1">
      <alignment wrapText="1"/>
    </xf>
    <xf numFmtId="0" fontId="11" fillId="0" borderId="5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1" xfId="0" applyFont="1" applyBorder="1" applyAlignment="1">
      <alignment horizontal="center" vertical="center" wrapText="1"/>
    </xf>
    <xf numFmtId="0" fontId="13" fillId="0" borderId="0" xfId="0" applyFont="1" applyAlignment="1">
      <alignment horizontal="left" vertical="top" wrapText="1"/>
    </xf>
    <xf numFmtId="0" fontId="12" fillId="0" borderId="0" xfId="0" applyFont="1" applyAlignment="1"/>
    <xf numFmtId="0" fontId="12" fillId="0" borderId="6" xfId="0" applyFont="1" applyBorder="1" applyAlignment="1"/>
    <xf numFmtId="0" fontId="21" fillId="10" borderId="1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20" fillId="7" borderId="0" xfId="0" applyFont="1" applyFill="1" applyAlignment="1">
      <alignment horizontal="center" vertical="center"/>
    </xf>
    <xf numFmtId="0" fontId="24" fillId="7" borderId="0" xfId="0" applyFont="1" applyFill="1" applyAlignment="1">
      <alignment horizontal="center" vertical="center"/>
    </xf>
    <xf numFmtId="0" fontId="20" fillId="7" borderId="0" xfId="0" applyFont="1" applyFill="1" applyAlignment="1">
      <alignment horizontal="center" vertical="center" wrapText="1"/>
    </xf>
    <xf numFmtId="0" fontId="13" fillId="7" borderId="0" xfId="0" applyFont="1" applyFill="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5" fillId="0" borderId="0" xfId="0" applyFont="1" applyAlignment="1">
      <alignment horizontal="left" wrapText="1"/>
    </xf>
    <xf numFmtId="0" fontId="13" fillId="0" borderId="0" xfId="0" applyFont="1" applyAlignment="1">
      <alignment horizontal="left" vertical="center" wrapText="1"/>
    </xf>
    <xf numFmtId="0" fontId="10" fillId="0" borderId="0" xfId="0" applyFont="1" applyAlignment="1">
      <alignment horizontal="center" vertical="center" wrapText="1"/>
    </xf>
    <xf numFmtId="0" fontId="15" fillId="7" borderId="0" xfId="0" applyFont="1" applyFill="1" applyAlignment="1">
      <alignment horizontal="center" vertical="center" wrapText="1"/>
    </xf>
    <xf numFmtId="0" fontId="10" fillId="0" borderId="0" xfId="0" applyFont="1" applyAlignment="1">
      <alignment horizontal="center"/>
    </xf>
    <xf numFmtId="0" fontId="10" fillId="0" borderId="6" xfId="0" applyFont="1" applyBorder="1" applyAlignment="1">
      <alignment horizontal="center"/>
    </xf>
    <xf numFmtId="0" fontId="15" fillId="7" borderId="0" xfId="0" applyFont="1" applyFill="1" applyAlignment="1">
      <alignment horizontal="center"/>
    </xf>
    <xf numFmtId="0" fontId="20" fillId="7" borderId="0" xfId="0" applyFont="1" applyFill="1" applyAlignment="1">
      <alignment horizontal="center"/>
    </xf>
    <xf numFmtId="0" fontId="13" fillId="7" borderId="0" xfId="0" applyFont="1" applyFill="1" applyAlignment="1">
      <alignment horizontal="left" vertical="center" wrapText="1"/>
    </xf>
    <xf numFmtId="0" fontId="11" fillId="5" borderId="10" xfId="0" applyFont="1" applyFill="1" applyBorder="1" applyAlignment="1">
      <alignment horizontal="center" vertical="center" wrapText="1"/>
    </xf>
    <xf numFmtId="0" fontId="10" fillId="11" borderId="0" xfId="0" applyFont="1" applyFill="1" applyAlignment="1">
      <alignment horizontal="center" vertical="center" wrapText="1"/>
    </xf>
    <xf numFmtId="0" fontId="15" fillId="7" borderId="0" xfId="0" applyFont="1" applyFill="1" applyAlignment="1">
      <alignment horizontal="left"/>
    </xf>
    <xf numFmtId="0" fontId="21" fillId="0" borderId="0" xfId="0" applyFont="1" applyAlignment="1">
      <alignment horizontal="center"/>
    </xf>
    <xf numFmtId="0" fontId="21" fillId="0" borderId="0" xfId="0" applyFont="1" applyAlignment="1">
      <alignment horizontal="center" vertical="center"/>
    </xf>
    <xf numFmtId="167" fontId="15" fillId="7" borderId="8" xfId="0" applyNumberFormat="1" applyFont="1" applyFill="1" applyBorder="1" applyAlignment="1">
      <alignment horizontal="left" vertical="center"/>
    </xf>
    <xf numFmtId="0" fontId="23" fillId="0" borderId="0" xfId="0" applyFont="1" applyAlignment="1">
      <alignment vertical="center"/>
    </xf>
    <xf numFmtId="0" fontId="30" fillId="0" borderId="0" xfId="0" applyFont="1" applyAlignment="1">
      <alignment vertical="center"/>
    </xf>
    <xf numFmtId="0" fontId="30" fillId="0" borderId="6" xfId="0" applyFont="1" applyBorder="1" applyAlignment="1">
      <alignment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5" fillId="7" borderId="0" xfId="0" applyFont="1" applyFill="1" applyAlignment="1">
      <alignment horizontal="left" vertical="center"/>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0" xfId="0" applyFont="1" applyBorder="1" applyAlignment="1">
      <alignment horizontal="center"/>
    </xf>
    <xf numFmtId="49" fontId="21" fillId="5" borderId="0" xfId="0" applyNumberFormat="1" applyFont="1" applyFill="1" applyAlignment="1">
      <alignment horizontal="justify" vertical="center"/>
    </xf>
    <xf numFmtId="49" fontId="20" fillId="0" borderId="0" xfId="0" applyNumberFormat="1" applyFont="1" applyAlignment="1">
      <alignment horizontal="left" vertical="top" wrapText="1"/>
    </xf>
    <xf numFmtId="49" fontId="20" fillId="0" borderId="0" xfId="0" applyNumberFormat="1" applyFont="1" applyAlignment="1">
      <alignment horizontal="left" vertical="top"/>
    </xf>
    <xf numFmtId="49" fontId="20" fillId="0" borderId="0" xfId="0" applyNumberFormat="1" applyFont="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8" borderId="0" xfId="0" applyFont="1" applyFill="1" applyAlignment="1">
      <alignment horizontal="center" vertical="center" wrapText="1"/>
    </xf>
    <xf numFmtId="0" fontId="10" fillId="8" borderId="6" xfId="0" applyFont="1" applyFill="1" applyBorder="1" applyAlignment="1">
      <alignment horizontal="center" vertical="center" wrapText="1"/>
    </xf>
    <xf numFmtId="49" fontId="29" fillId="0" borderId="0" xfId="0" applyNumberFormat="1" applyFont="1" applyAlignment="1">
      <alignment horizontal="justify" vertical="center" wrapText="1"/>
    </xf>
    <xf numFmtId="49" fontId="20" fillId="0" borderId="0" xfId="0" applyNumberFormat="1" applyFont="1" applyAlignment="1">
      <alignment vertical="center"/>
    </xf>
    <xf numFmtId="49" fontId="21" fillId="0" borderId="10" xfId="0" applyNumberFormat="1" applyFont="1" applyBorder="1" applyAlignment="1">
      <alignment horizontal="center" vertical="center"/>
    </xf>
    <xf numFmtId="49" fontId="21" fillId="0" borderId="0" xfId="0" applyNumberFormat="1" applyFont="1" applyAlignment="1">
      <alignment horizontal="center" vertical="center" wrapText="1"/>
    </xf>
    <xf numFmtId="49" fontId="21" fillId="0" borderId="6" xfId="0" applyNumberFormat="1" applyFont="1" applyBorder="1" applyAlignment="1">
      <alignment horizontal="center" vertical="center" wrapText="1"/>
    </xf>
    <xf numFmtId="49" fontId="21" fillId="0" borderId="0" xfId="0" applyNumberFormat="1" applyFont="1" applyAlignment="1">
      <alignment horizontal="center" vertical="center"/>
    </xf>
    <xf numFmtId="49" fontId="21" fillId="0" borderId="6"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20" fillId="0" borderId="0" xfId="0" applyNumberFormat="1" applyFont="1" applyAlignment="1">
      <alignment horizontal="justify" vertical="center" wrapText="1"/>
    </xf>
    <xf numFmtId="49" fontId="21" fillId="0" borderId="0" xfId="0" applyNumberFormat="1" applyFont="1" applyAlignment="1">
      <alignment vertical="center" wrapText="1"/>
    </xf>
    <xf numFmtId="49" fontId="21" fillId="0" borderId="0" xfId="0" applyNumberFormat="1" applyFont="1" applyAlignment="1">
      <alignment horizontal="justify" vertical="center" wrapText="1"/>
    </xf>
    <xf numFmtId="49" fontId="29" fillId="0" borderId="0" xfId="0" applyNumberFormat="1" applyFont="1" applyAlignment="1">
      <alignment horizontal="justify" vertical="center"/>
    </xf>
    <xf numFmtId="49" fontId="21" fillId="0" borderId="0" xfId="0" applyNumberFormat="1" applyFont="1" applyAlignment="1"/>
    <xf numFmtId="49" fontId="20" fillId="0" borderId="0" xfId="0" applyNumberFormat="1" applyFont="1" applyAlignment="1">
      <alignment horizontal="justify" vertical="center"/>
    </xf>
    <xf numFmtId="0" fontId="11" fillId="8" borderId="0" xfId="0" applyFont="1" applyFill="1" applyAlignment="1">
      <alignment horizontal="center" vertical="center" wrapText="1"/>
    </xf>
    <xf numFmtId="0" fontId="11" fillId="8" borderId="10"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10" fillId="8" borderId="10" xfId="0" applyFont="1" applyFill="1" applyBorder="1" applyAlignment="1">
      <alignment horizontal="center" vertical="center" wrapText="1"/>
    </xf>
    <xf numFmtId="9" fontId="21" fillId="8" borderId="0" xfId="0" applyNumberFormat="1" applyFont="1" applyFill="1" applyAlignment="1">
      <alignment horizontal="center" vertical="center" wrapText="1"/>
    </xf>
    <xf numFmtId="0" fontId="20" fillId="0" borderId="15" xfId="0" applyFont="1" applyBorder="1" applyAlignment="1">
      <alignment horizontal="center" vertical="center"/>
    </xf>
    <xf numFmtId="0" fontId="20" fillId="0" borderId="57" xfId="0" applyFont="1" applyBorder="1" applyAlignment="1">
      <alignment horizontal="center" wrapText="1"/>
    </xf>
    <xf numFmtId="0" fontId="20" fillId="0" borderId="51" xfId="0" applyFont="1" applyBorder="1" applyAlignment="1">
      <alignment horizontal="center" wrapText="1"/>
    </xf>
    <xf numFmtId="0" fontId="21" fillId="8" borderId="35"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36" xfId="0" applyFont="1" applyFill="1" applyBorder="1" applyAlignment="1">
      <alignment horizontal="center" vertical="center" wrapText="1"/>
    </xf>
    <xf numFmtId="0" fontId="20" fillId="0" borderId="39" xfId="0" applyFont="1" applyBorder="1" applyAlignment="1">
      <alignment horizontal="center" vertical="center"/>
    </xf>
    <xf numFmtId="0" fontId="15" fillId="8" borderId="20"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5" fillId="8" borderId="0" xfId="0" applyFont="1" applyFill="1" applyAlignment="1">
      <alignment horizontal="center" vertical="center" wrapText="1"/>
    </xf>
    <xf numFmtId="0" fontId="10" fillId="8" borderId="2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5" fillId="8" borderId="0" xfId="0" applyFont="1" applyFill="1" applyAlignment="1">
      <alignment horizontal="center" vertical="center"/>
    </xf>
    <xf numFmtId="0" fontId="15" fillId="8" borderId="6" xfId="0" applyFont="1" applyFill="1" applyBorder="1" applyAlignment="1">
      <alignment horizontal="center" vertic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0" fillId="8" borderId="27"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5" xfId="0" applyFont="1" applyBorder="1" applyAlignment="1">
      <alignment horizontal="center" vertical="center" wrapText="1"/>
    </xf>
    <xf numFmtId="0" fontId="15"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0" fillId="0" borderId="0" xfId="0" applyFont="1" applyAlignment="1">
      <alignment horizontal="center" vertical="center"/>
    </xf>
    <xf numFmtId="0" fontId="10" fillId="0" borderId="5" xfId="0" applyFont="1" applyBorder="1" applyAlignment="1">
      <alignment horizontal="center"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3" xfId="0" applyFont="1" applyBorder="1" applyAlignment="1">
      <alignment horizontal="center"/>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27" xfId="0" applyFont="1" applyBorder="1" applyAlignment="1">
      <alignment horizontal="center"/>
    </xf>
    <xf numFmtId="0" fontId="21" fillId="0" borderId="28" xfId="0" applyFont="1" applyBorder="1" applyAlignment="1">
      <alignment horizontal="center"/>
    </xf>
    <xf numFmtId="0" fontId="21" fillId="0" borderId="6" xfId="0" applyFont="1" applyBorder="1" applyAlignment="1">
      <alignment horizontal="center" vertical="center"/>
    </xf>
    <xf numFmtId="0" fontId="21" fillId="0" borderId="11" xfId="0" applyFont="1" applyBorder="1" applyAlignment="1">
      <alignment horizontal="center" vertical="center" wrapText="1"/>
    </xf>
    <xf numFmtId="0" fontId="21" fillId="0" borderId="18" xfId="0" applyFont="1" applyBorder="1" applyAlignment="1">
      <alignment horizontal="center" wrapText="1"/>
    </xf>
    <xf numFmtId="0" fontId="21" fillId="0" borderId="15" xfId="13" applyFont="1" applyBorder="1" applyAlignment="1">
      <alignment horizontal="left" vertical="center" wrapText="1"/>
    </xf>
    <xf numFmtId="0" fontId="21" fillId="0" borderId="39" xfId="13" applyFont="1" applyBorder="1" applyAlignment="1">
      <alignment horizontal="left" vertical="center" wrapText="1"/>
    </xf>
    <xf numFmtId="0" fontId="21" fillId="0" borderId="10" xfId="13" applyFont="1" applyBorder="1" applyAlignment="1">
      <alignment horizontal="center" vertical="center"/>
    </xf>
    <xf numFmtId="0" fontId="21" fillId="0" borderId="18" xfId="13" applyFont="1" applyBorder="1" applyAlignment="1">
      <alignment horizontal="center" vertical="center"/>
    </xf>
    <xf numFmtId="0" fontId="21" fillId="0" borderId="12" xfId="13" applyFont="1" applyBorder="1" applyAlignment="1">
      <alignment horizontal="center" vertical="center"/>
    </xf>
    <xf numFmtId="0" fontId="10" fillId="0" borderId="3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cellXfs>
  <cellStyles count="2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2" xfId="21" xr:uid="{81279B1E-4A30-47D1-829B-F9E890371D47}"/>
    <cellStyle name="Komma 3" xfId="23"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2" xr:uid="{D607826D-6D2D-4C34-A853-0570448D50A8}"/>
    <cellStyle name="Standard 3 3" xfId="25" xr:uid="{6AEC3B4E-E75B-4616-97C5-9329F0C816A7}"/>
    <cellStyle name="Standard 6" xfId="24" xr:uid="{9799E88B-86D0-4538-B71D-1B42CCBBE98A}"/>
    <cellStyle name="Summe" xfId="17" xr:uid="{E978ED61-9AEE-4479-ABC4-CABAF7EE765D}"/>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10277475</xdr:colOff>
      <xdr:row>0</xdr:row>
      <xdr:rowOff>104775</xdr:rowOff>
    </xdr:from>
    <xdr:to>
      <xdr:col>2</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1866900</xdr:colOff>
      <xdr:row>99</xdr:row>
      <xdr:rowOff>152400</xdr:rowOff>
    </xdr:from>
    <xdr:to>
      <xdr:col>11</xdr:col>
      <xdr:colOff>602457</xdr:colOff>
      <xdr:row>109</xdr:row>
      <xdr:rowOff>38100</xdr:rowOff>
    </xdr:to>
    <xdr:sp macro="" textlink="">
      <xdr:nvSpPr>
        <xdr:cNvPr id="2" name="AutoShape 1">
          <a:extLst>
            <a:ext uri="{FF2B5EF4-FFF2-40B4-BE49-F238E27FC236}">
              <a16:creationId xmlns:a16="http://schemas.microsoft.com/office/drawing/2014/main" id="{D2017680-07EF-4530-92E1-78F33E395668}"/>
            </a:ext>
          </a:extLst>
        </xdr:cNvPr>
        <xdr:cNvSpPr>
          <a:spLocks noChangeAspect="1" noChangeArrowheads="1"/>
        </xdr:cNvSpPr>
      </xdr:nvSpPr>
      <xdr:spPr bwMode="auto">
        <a:xfrm>
          <a:off x="3848100" y="34480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M80"/>
  <sheetViews>
    <sheetView showGridLines="0" tabSelected="1" zoomScaleNormal="100" workbookViewId="0">
      <selection activeCell="D6" sqref="D6"/>
    </sheetView>
  </sheetViews>
  <sheetFormatPr baseColWidth="10" defaultColWidth="9" defaultRowHeight="16.5" x14ac:dyDescent="0.3"/>
  <cols>
    <col min="1" max="1" width="9" style="1"/>
    <col min="2" max="2" width="13.625" style="327" customWidth="1"/>
    <col min="3" max="3" width="154.875" style="329" bestFit="1" customWidth="1"/>
    <col min="4" max="4" width="18" style="1" customWidth="1"/>
    <col min="5" max="16384" width="9" style="1"/>
  </cols>
  <sheetData>
    <row r="1" spans="2:13" ht="20.25" x14ac:dyDescent="0.3">
      <c r="B1" s="752" t="str">
        <f>"OLB AG - Offenlegung gemäß Teil 8 CRR - quantitativer Teil zum "&amp; Stichtag</f>
        <v>OLB AG - Offenlegung gemäß Teil 8 CRR - quantitativer Teil zum 30.06.2025</v>
      </c>
      <c r="D1" s="511"/>
      <c r="E1" s="511"/>
      <c r="F1" s="511"/>
      <c r="G1" s="511"/>
      <c r="H1" s="511"/>
      <c r="I1" s="511"/>
      <c r="J1" s="511"/>
      <c r="K1" s="511"/>
      <c r="L1" s="511"/>
    </row>
    <row r="2" spans="2:13" x14ac:dyDescent="0.3">
      <c r="B2" s="753" t="s">
        <v>0</v>
      </c>
      <c r="D2" s="511"/>
      <c r="E2" s="511"/>
      <c r="F2" s="511"/>
      <c r="G2" s="511"/>
      <c r="H2" s="511"/>
      <c r="I2" s="511"/>
      <c r="J2" s="511"/>
      <c r="K2" s="511"/>
      <c r="L2" s="511"/>
    </row>
    <row r="3" spans="2:13" x14ac:dyDescent="0.3">
      <c r="B3" s="324" t="s">
        <v>1440</v>
      </c>
      <c r="D3" s="511"/>
      <c r="E3" s="511"/>
      <c r="F3" s="511"/>
      <c r="G3" s="511"/>
      <c r="H3" s="511"/>
      <c r="I3" s="511"/>
      <c r="J3" s="511"/>
      <c r="K3" s="511"/>
      <c r="L3" s="511"/>
    </row>
    <row r="4" spans="2:13" x14ac:dyDescent="0.3">
      <c r="D4" s="511"/>
      <c r="E4" s="511"/>
      <c r="F4" s="511"/>
      <c r="G4" s="511"/>
      <c r="H4" s="511"/>
      <c r="I4" s="511"/>
      <c r="J4" s="511"/>
      <c r="K4" s="511"/>
      <c r="L4" s="511"/>
      <c r="M4" s="511"/>
    </row>
    <row r="5" spans="2:13" s="513" customFormat="1" x14ac:dyDescent="0.3">
      <c r="B5" s="77" t="s">
        <v>1</v>
      </c>
      <c r="C5" s="630" t="s">
        <v>2</v>
      </c>
      <c r="D5" s="512"/>
      <c r="E5" s="512"/>
      <c r="F5" s="512"/>
      <c r="G5" s="512"/>
      <c r="H5" s="512"/>
      <c r="I5" s="512"/>
      <c r="J5" s="512"/>
      <c r="K5" s="512"/>
      <c r="L5" s="512"/>
      <c r="M5" s="512"/>
    </row>
    <row r="6" spans="2:13" s="329" customFormat="1" ht="20.100000000000001" customHeight="1" x14ac:dyDescent="0.2">
      <c r="B6" s="631"/>
      <c r="C6" s="631" t="s">
        <v>3</v>
      </c>
    </row>
    <row r="7" spans="2:13" ht="20.100000000000001" customHeight="1" x14ac:dyDescent="0.3">
      <c r="B7" s="327" t="s">
        <v>4</v>
      </c>
      <c r="C7" s="514" t="s">
        <v>5</v>
      </c>
      <c r="D7" s="511"/>
      <c r="E7" s="511"/>
      <c r="F7" s="511"/>
      <c r="G7" s="511"/>
      <c r="H7" s="511"/>
      <c r="I7" s="511"/>
      <c r="J7" s="511"/>
      <c r="K7" s="511"/>
      <c r="L7" s="511"/>
      <c r="M7" s="511"/>
    </row>
    <row r="8" spans="2:13" ht="20.100000000000001" customHeight="1" x14ac:dyDescent="0.3">
      <c r="B8" s="327" t="s">
        <v>6</v>
      </c>
      <c r="C8" s="514" t="s">
        <v>7</v>
      </c>
      <c r="D8" s="511"/>
      <c r="E8" s="511"/>
      <c r="F8" s="511"/>
      <c r="G8" s="511"/>
      <c r="H8" s="511"/>
      <c r="I8" s="511"/>
      <c r="J8" s="511"/>
      <c r="K8" s="511"/>
      <c r="L8" s="511"/>
      <c r="M8" s="511"/>
    </row>
    <row r="9" spans="2:13" ht="20.100000000000001" customHeight="1" x14ac:dyDescent="0.3">
      <c r="B9" s="327" t="s">
        <v>8</v>
      </c>
      <c r="C9" s="514" t="s">
        <v>9</v>
      </c>
      <c r="D9" s="511"/>
      <c r="E9" s="511"/>
      <c r="F9" s="511"/>
      <c r="G9" s="511"/>
      <c r="H9" s="511"/>
      <c r="I9" s="511"/>
      <c r="J9" s="511"/>
      <c r="K9" s="511"/>
      <c r="L9" s="511"/>
      <c r="M9" s="511"/>
    </row>
    <row r="10" spans="2:13" ht="20.100000000000001" customHeight="1" x14ac:dyDescent="0.3">
      <c r="B10" s="327" t="s">
        <v>10</v>
      </c>
      <c r="C10" s="514" t="s">
        <v>11</v>
      </c>
      <c r="D10" s="511"/>
      <c r="E10" s="511"/>
      <c r="F10" s="511"/>
      <c r="G10" s="511"/>
      <c r="H10" s="511"/>
      <c r="I10" s="511"/>
      <c r="J10" s="511"/>
      <c r="K10" s="511"/>
      <c r="L10" s="511"/>
      <c r="M10" s="511"/>
    </row>
    <row r="11" spans="2:13" ht="9.9499999999999993" customHeight="1" x14ac:dyDescent="0.3">
      <c r="C11" s="514"/>
      <c r="D11" s="511"/>
      <c r="E11" s="511"/>
      <c r="F11" s="511"/>
      <c r="G11" s="511"/>
      <c r="H11" s="511"/>
      <c r="I11" s="511"/>
      <c r="J11" s="511"/>
      <c r="K11" s="511"/>
      <c r="L11" s="511"/>
      <c r="M11" s="511"/>
    </row>
    <row r="12" spans="2:13" s="516" customFormat="1" ht="20.100000000000001" customHeight="1" x14ac:dyDescent="0.2">
      <c r="B12" s="631"/>
      <c r="C12" s="631" t="s">
        <v>12</v>
      </c>
    </row>
    <row r="13" spans="2:13" ht="20.100000000000001" customHeight="1" x14ac:dyDescent="0.3">
      <c r="B13" s="327" t="s">
        <v>13</v>
      </c>
      <c r="C13" s="514" t="s">
        <v>14</v>
      </c>
      <c r="D13" s="511"/>
      <c r="E13" s="511"/>
      <c r="F13" s="511"/>
      <c r="G13" s="511"/>
      <c r="H13" s="511"/>
      <c r="I13" s="511"/>
      <c r="J13" s="511"/>
      <c r="K13" s="511"/>
      <c r="L13" s="511"/>
      <c r="M13" s="511"/>
    </row>
    <row r="14" spans="2:13" ht="20.100000000000001" customHeight="1" x14ac:dyDescent="0.3">
      <c r="B14" s="327" t="s">
        <v>15</v>
      </c>
      <c r="C14" s="514" t="s">
        <v>16</v>
      </c>
      <c r="D14" s="511"/>
      <c r="E14" s="511"/>
      <c r="F14" s="511"/>
      <c r="G14" s="511"/>
      <c r="H14" s="511"/>
      <c r="I14" s="511"/>
      <c r="J14" s="511"/>
      <c r="K14" s="511"/>
      <c r="L14" s="511"/>
      <c r="M14" s="511"/>
    </row>
    <row r="15" spans="2:13" ht="9.9499999999999993" customHeight="1" x14ac:dyDescent="0.3">
      <c r="C15" s="514"/>
    </row>
    <row r="16" spans="2:13" s="516" customFormat="1" ht="20.100000000000001" customHeight="1" x14ac:dyDescent="0.2">
      <c r="B16" s="631"/>
      <c r="C16" s="631" t="s">
        <v>17</v>
      </c>
    </row>
    <row r="17" spans="2:13" ht="20.100000000000001" customHeight="1" x14ac:dyDescent="0.3">
      <c r="B17" s="327" t="s">
        <v>18</v>
      </c>
      <c r="C17" s="514" t="s">
        <v>19</v>
      </c>
      <c r="D17" s="511"/>
      <c r="E17" s="511"/>
      <c r="F17" s="511"/>
      <c r="G17" s="511"/>
      <c r="H17" s="511"/>
      <c r="I17" s="511"/>
      <c r="J17" s="511"/>
      <c r="K17" s="511"/>
      <c r="L17" s="511"/>
      <c r="M17" s="511"/>
    </row>
    <row r="18" spans="2:13" ht="20.100000000000001" customHeight="1" x14ac:dyDescent="0.3">
      <c r="B18" s="327" t="s">
        <v>20</v>
      </c>
      <c r="C18" s="514" t="s">
        <v>21</v>
      </c>
      <c r="D18" s="511"/>
      <c r="E18" s="511"/>
      <c r="F18" s="511"/>
      <c r="G18" s="511"/>
      <c r="H18" s="511"/>
      <c r="I18" s="511"/>
      <c r="J18" s="511"/>
      <c r="K18" s="511"/>
      <c r="L18" s="511"/>
      <c r="M18" s="511"/>
    </row>
    <row r="19" spans="2:13" ht="9.9499999999999993" customHeight="1" x14ac:dyDescent="0.3">
      <c r="C19" s="514"/>
      <c r="D19" s="511"/>
      <c r="E19" s="511"/>
      <c r="F19" s="511"/>
      <c r="G19" s="511"/>
      <c r="H19" s="511"/>
      <c r="I19" s="511"/>
      <c r="J19" s="511"/>
      <c r="K19" s="511"/>
      <c r="L19" s="511"/>
      <c r="M19" s="511"/>
    </row>
    <row r="20" spans="2:13" s="516" customFormat="1" ht="20.100000000000001" customHeight="1" x14ac:dyDescent="0.2">
      <c r="B20" s="631"/>
      <c r="C20" s="631" t="s">
        <v>22</v>
      </c>
    </row>
    <row r="21" spans="2:13" ht="20.100000000000001" customHeight="1" x14ac:dyDescent="0.3">
      <c r="B21" s="327" t="s">
        <v>23</v>
      </c>
      <c r="C21" s="514" t="s">
        <v>24</v>
      </c>
      <c r="D21" s="511"/>
      <c r="E21" s="511"/>
      <c r="F21" s="511"/>
      <c r="G21" s="511"/>
      <c r="H21" s="511"/>
      <c r="I21" s="511"/>
      <c r="J21" s="511"/>
      <c r="K21" s="511"/>
      <c r="L21" s="511"/>
      <c r="M21" s="511"/>
    </row>
    <row r="22" spans="2:13" ht="20.100000000000001" customHeight="1" x14ac:dyDescent="0.3">
      <c r="B22" s="327" t="s">
        <v>25</v>
      </c>
      <c r="C22" s="514" t="s">
        <v>26</v>
      </c>
      <c r="D22" s="511"/>
      <c r="E22" s="511"/>
      <c r="F22" s="511"/>
      <c r="G22" s="511"/>
      <c r="H22" s="511"/>
      <c r="I22" s="511"/>
      <c r="J22" s="511"/>
      <c r="K22" s="511"/>
      <c r="L22" s="511"/>
      <c r="M22" s="511"/>
    </row>
    <row r="23" spans="2:13" ht="20.100000000000001" customHeight="1" x14ac:dyDescent="0.3">
      <c r="B23" s="327" t="s">
        <v>27</v>
      </c>
      <c r="C23" s="514" t="s">
        <v>28</v>
      </c>
      <c r="D23" s="511"/>
      <c r="E23" s="511"/>
      <c r="F23" s="511"/>
      <c r="G23" s="511"/>
      <c r="H23" s="511"/>
      <c r="I23" s="511"/>
      <c r="J23" s="511"/>
      <c r="K23" s="511"/>
      <c r="L23" s="511"/>
      <c r="M23" s="511"/>
    </row>
    <row r="24" spans="2:13" ht="9.9499999999999993" customHeight="1" x14ac:dyDescent="0.3">
      <c r="C24" s="514"/>
      <c r="D24" s="511"/>
      <c r="E24" s="511"/>
      <c r="F24" s="511"/>
      <c r="G24" s="511"/>
      <c r="H24" s="511"/>
      <c r="I24" s="511"/>
      <c r="J24" s="511"/>
      <c r="K24" s="511"/>
      <c r="L24" s="511"/>
      <c r="M24" s="511"/>
    </row>
    <row r="25" spans="2:13" s="516" customFormat="1" ht="20.100000000000001" customHeight="1" x14ac:dyDescent="0.2">
      <c r="B25" s="631"/>
      <c r="C25" s="631" t="s">
        <v>29</v>
      </c>
    </row>
    <row r="26" spans="2:13" ht="20.100000000000001" customHeight="1" x14ac:dyDescent="0.3">
      <c r="B26" s="327" t="s">
        <v>30</v>
      </c>
      <c r="C26" s="514" t="s">
        <v>31</v>
      </c>
      <c r="D26" s="511"/>
      <c r="E26" s="511"/>
      <c r="F26" s="511"/>
      <c r="G26" s="511"/>
      <c r="H26" s="511"/>
      <c r="I26" s="511"/>
      <c r="J26" s="511"/>
      <c r="K26" s="511"/>
      <c r="L26" s="511"/>
      <c r="M26" s="511"/>
    </row>
    <row r="27" spans="2:13" ht="20.100000000000001" customHeight="1" x14ac:dyDescent="0.3">
      <c r="B27" s="327" t="s">
        <v>32</v>
      </c>
      <c r="C27" s="514" t="s">
        <v>33</v>
      </c>
      <c r="D27" s="511"/>
      <c r="E27" s="511"/>
      <c r="F27" s="511"/>
      <c r="G27" s="511"/>
      <c r="H27" s="511"/>
      <c r="I27" s="511"/>
      <c r="J27" s="511"/>
      <c r="K27" s="511"/>
      <c r="L27" s="511"/>
      <c r="M27" s="511"/>
    </row>
    <row r="28" spans="2:13" ht="9.9499999999999993" customHeight="1" x14ac:dyDescent="0.3">
      <c r="C28" s="514"/>
      <c r="D28" s="511"/>
      <c r="E28" s="511"/>
      <c r="F28" s="511"/>
      <c r="G28" s="511"/>
      <c r="H28" s="511"/>
      <c r="I28" s="511"/>
      <c r="J28" s="511"/>
      <c r="K28" s="511"/>
      <c r="L28" s="511"/>
      <c r="M28" s="511"/>
    </row>
    <row r="29" spans="2:13" s="516" customFormat="1" ht="20.100000000000001" customHeight="1" x14ac:dyDescent="0.2">
      <c r="B29" s="631"/>
      <c r="C29" s="631" t="s">
        <v>34</v>
      </c>
    </row>
    <row r="30" spans="2:13" ht="20.100000000000001" customHeight="1" x14ac:dyDescent="0.3">
      <c r="B30" s="327" t="s">
        <v>35</v>
      </c>
      <c r="C30" s="514" t="s">
        <v>36</v>
      </c>
      <c r="D30" s="511"/>
      <c r="E30" s="511"/>
      <c r="F30" s="511"/>
      <c r="G30" s="511"/>
      <c r="H30" s="511"/>
      <c r="I30" s="511"/>
      <c r="J30" s="511"/>
      <c r="K30" s="511"/>
      <c r="L30" s="511"/>
      <c r="M30" s="511"/>
    </row>
    <row r="31" spans="2:13" ht="20.100000000000001" customHeight="1" x14ac:dyDescent="0.3">
      <c r="B31" s="327" t="s">
        <v>37</v>
      </c>
      <c r="C31" s="514" t="s">
        <v>38</v>
      </c>
      <c r="D31" s="511"/>
      <c r="E31" s="511"/>
      <c r="F31" s="511"/>
      <c r="G31" s="511"/>
      <c r="H31" s="511"/>
      <c r="I31" s="511"/>
      <c r="J31" s="511"/>
      <c r="K31" s="511"/>
      <c r="L31" s="511"/>
      <c r="M31" s="511"/>
    </row>
    <row r="32" spans="2:13" ht="20.100000000000001" customHeight="1" x14ac:dyDescent="0.3">
      <c r="B32" s="327" t="s">
        <v>39</v>
      </c>
      <c r="C32" s="514" t="s">
        <v>40</v>
      </c>
      <c r="D32" s="511"/>
      <c r="E32" s="511"/>
      <c r="F32" s="511"/>
      <c r="G32" s="511"/>
      <c r="H32" s="511"/>
      <c r="I32" s="511"/>
      <c r="J32" s="511"/>
      <c r="K32" s="511"/>
      <c r="L32" s="511"/>
      <c r="M32" s="511"/>
    </row>
    <row r="33" spans="2:13" ht="20.100000000000001" customHeight="1" x14ac:dyDescent="0.3">
      <c r="B33" s="327" t="s">
        <v>41</v>
      </c>
      <c r="C33" s="514" t="s">
        <v>42</v>
      </c>
      <c r="D33" s="511"/>
      <c r="E33" s="511"/>
      <c r="F33" s="511"/>
      <c r="G33" s="511"/>
      <c r="H33" s="511"/>
      <c r="I33" s="511"/>
      <c r="J33" s="511"/>
      <c r="K33" s="511"/>
      <c r="L33" s="511"/>
      <c r="M33" s="511"/>
    </row>
    <row r="34" spans="2:13" ht="20.100000000000001" customHeight="1" x14ac:dyDescent="0.3">
      <c r="B34" s="327" t="s">
        <v>43</v>
      </c>
      <c r="C34" s="514" t="s">
        <v>44</v>
      </c>
      <c r="D34" s="511"/>
      <c r="E34" s="511"/>
      <c r="F34" s="511"/>
      <c r="G34" s="511"/>
      <c r="H34" s="511"/>
      <c r="I34" s="511"/>
      <c r="J34" s="511"/>
      <c r="K34" s="511"/>
      <c r="L34" s="511"/>
      <c r="M34" s="511"/>
    </row>
    <row r="35" spans="2:13" ht="20.100000000000001" customHeight="1" x14ac:dyDescent="0.3">
      <c r="B35" s="327" t="s">
        <v>45</v>
      </c>
      <c r="C35" s="514" t="s">
        <v>46</v>
      </c>
      <c r="D35" s="511"/>
      <c r="E35" s="511"/>
      <c r="F35" s="511"/>
      <c r="G35" s="511"/>
      <c r="H35" s="511"/>
      <c r="I35" s="511"/>
      <c r="J35" s="511"/>
      <c r="K35" s="511"/>
      <c r="L35" s="511"/>
      <c r="M35" s="511"/>
    </row>
    <row r="36" spans="2:13" ht="9.9499999999999993" customHeight="1" x14ac:dyDescent="0.3">
      <c r="C36" s="514"/>
    </row>
    <row r="37" spans="2:13" s="516" customFormat="1" ht="20.100000000000001" customHeight="1" x14ac:dyDescent="0.2">
      <c r="B37" s="631"/>
      <c r="C37" s="631" t="s">
        <v>47</v>
      </c>
    </row>
    <row r="38" spans="2:13" ht="20.100000000000001" customHeight="1" x14ac:dyDescent="0.3">
      <c r="B38" s="327" t="s">
        <v>48</v>
      </c>
      <c r="C38" s="514" t="s">
        <v>49</v>
      </c>
    </row>
    <row r="39" spans="2:13" ht="9.9499999999999993" customHeight="1" x14ac:dyDescent="0.3">
      <c r="C39" s="514"/>
    </row>
    <row r="40" spans="2:13" s="516" customFormat="1" ht="20.100000000000001" customHeight="1" x14ac:dyDescent="0.2">
      <c r="B40" s="631"/>
      <c r="C40" s="631" t="s">
        <v>50</v>
      </c>
    </row>
    <row r="41" spans="2:13" ht="20.100000000000001" customHeight="1" x14ac:dyDescent="0.3">
      <c r="B41" s="327" t="s">
        <v>51</v>
      </c>
      <c r="C41" s="514" t="s">
        <v>52</v>
      </c>
    </row>
    <row r="42" spans="2:13" ht="20.100000000000001" customHeight="1" x14ac:dyDescent="0.3">
      <c r="B42" s="327" t="s">
        <v>53</v>
      </c>
      <c r="C42" s="514" t="s">
        <v>54</v>
      </c>
    </row>
    <row r="43" spans="2:13" ht="9.9499999999999993" customHeight="1" x14ac:dyDescent="0.3">
      <c r="C43" s="514"/>
    </row>
    <row r="44" spans="2:13" s="516" customFormat="1" ht="20.100000000000001" customHeight="1" x14ac:dyDescent="0.2">
      <c r="B44" s="631"/>
      <c r="C44" s="631" t="s">
        <v>55</v>
      </c>
    </row>
    <row r="45" spans="2:13" ht="20.100000000000001" customHeight="1" x14ac:dyDescent="0.3">
      <c r="B45" s="327" t="s">
        <v>56</v>
      </c>
      <c r="C45" s="514" t="s">
        <v>57</v>
      </c>
    </row>
    <row r="46" spans="2:13" ht="20.100000000000001" customHeight="1" x14ac:dyDescent="0.3">
      <c r="B46" s="327" t="s">
        <v>56</v>
      </c>
      <c r="C46" s="514" t="s">
        <v>58</v>
      </c>
    </row>
    <row r="47" spans="2:13" ht="20.100000000000001" customHeight="1" x14ac:dyDescent="0.3">
      <c r="B47" s="327" t="s">
        <v>59</v>
      </c>
      <c r="C47" s="514" t="s">
        <v>60</v>
      </c>
    </row>
    <row r="48" spans="2:13" ht="20.100000000000001" customHeight="1" x14ac:dyDescent="0.3">
      <c r="B48" s="327" t="s">
        <v>61</v>
      </c>
      <c r="C48" s="514" t="s">
        <v>62</v>
      </c>
    </row>
    <row r="49" spans="2:3" ht="9.9499999999999993" customHeight="1" x14ac:dyDescent="0.3">
      <c r="C49" s="514"/>
    </row>
    <row r="50" spans="2:3" s="516" customFormat="1" ht="20.100000000000001" customHeight="1" x14ac:dyDescent="0.2">
      <c r="B50" s="631"/>
      <c r="C50" s="631" t="s">
        <v>63</v>
      </c>
    </row>
    <row r="51" spans="2:3" ht="20.100000000000001" customHeight="1" x14ac:dyDescent="0.3">
      <c r="B51" s="327" t="s">
        <v>64</v>
      </c>
      <c r="C51" s="514" t="s">
        <v>65</v>
      </c>
    </row>
    <row r="52" spans="2:3" ht="9.9499999999999993" customHeight="1" x14ac:dyDescent="0.3">
      <c r="C52" s="514"/>
    </row>
    <row r="53" spans="2:3" s="516" customFormat="1" ht="20.100000000000001" customHeight="1" x14ac:dyDescent="0.2">
      <c r="B53" s="631"/>
      <c r="C53" s="631" t="s">
        <v>66</v>
      </c>
    </row>
    <row r="54" spans="2:3" ht="20.100000000000001" customHeight="1" x14ac:dyDescent="0.3">
      <c r="B54" s="327" t="s">
        <v>67</v>
      </c>
      <c r="C54" s="514" t="s">
        <v>68</v>
      </c>
    </row>
    <row r="55" spans="2:3" ht="20.100000000000001" customHeight="1" x14ac:dyDescent="0.3">
      <c r="B55" s="327" t="s">
        <v>69</v>
      </c>
      <c r="C55" s="514" t="s">
        <v>70</v>
      </c>
    </row>
    <row r="56" spans="2:3" ht="20.100000000000001" customHeight="1" x14ac:dyDescent="0.3">
      <c r="B56" s="327" t="s">
        <v>71</v>
      </c>
      <c r="C56" s="514" t="s">
        <v>72</v>
      </c>
    </row>
    <row r="57" spans="2:3" ht="20.100000000000001" customHeight="1" x14ac:dyDescent="0.3">
      <c r="B57" s="327" t="s">
        <v>73</v>
      </c>
      <c r="C57" s="514" t="s">
        <v>74</v>
      </c>
    </row>
    <row r="58" spans="2:3" ht="20.100000000000001" customHeight="1" x14ac:dyDescent="0.3">
      <c r="B58" s="327" t="s">
        <v>75</v>
      </c>
      <c r="C58" s="514" t="s">
        <v>76</v>
      </c>
    </row>
    <row r="59" spans="2:3" ht="9.9499999999999993" customHeight="1" x14ac:dyDescent="0.3">
      <c r="C59" s="514"/>
    </row>
    <row r="60" spans="2:3" s="516" customFormat="1" ht="20.100000000000001" customHeight="1" x14ac:dyDescent="0.2">
      <c r="B60" s="631"/>
      <c r="C60" s="631" t="s">
        <v>77</v>
      </c>
    </row>
    <row r="61" spans="2:3" ht="20.100000000000001" customHeight="1" x14ac:dyDescent="0.3">
      <c r="B61" s="327" t="s">
        <v>78</v>
      </c>
      <c r="C61" s="514" t="s">
        <v>79</v>
      </c>
    </row>
    <row r="62" spans="2:3" ht="20.100000000000001" customHeight="1" x14ac:dyDescent="0.3">
      <c r="B62" s="327" t="s">
        <v>80</v>
      </c>
      <c r="C62" s="514" t="s">
        <v>81</v>
      </c>
    </row>
    <row r="63" spans="2:3" ht="20.100000000000001" customHeight="1" x14ac:dyDescent="0.3">
      <c r="B63" s="327" t="s">
        <v>82</v>
      </c>
      <c r="C63" s="514" t="s">
        <v>83</v>
      </c>
    </row>
    <row r="64" spans="2:3" ht="20.100000000000001" customHeight="1" x14ac:dyDescent="0.3">
      <c r="B64" s="327" t="s">
        <v>84</v>
      </c>
      <c r="C64" s="514" t="s">
        <v>85</v>
      </c>
    </row>
    <row r="65" spans="2:3" ht="9.9499999999999993" customHeight="1" x14ac:dyDescent="0.3">
      <c r="C65" s="514"/>
    </row>
    <row r="66" spans="2:3" s="516" customFormat="1" ht="20.100000000000001" customHeight="1" x14ac:dyDescent="0.2">
      <c r="B66" s="631"/>
      <c r="C66" s="631" t="s">
        <v>86</v>
      </c>
    </row>
    <row r="67" spans="2:3" ht="20.100000000000001" customHeight="1" x14ac:dyDescent="0.3">
      <c r="B67" s="327" t="s">
        <v>87</v>
      </c>
      <c r="C67" s="515" t="s">
        <v>88</v>
      </c>
    </row>
    <row r="68" spans="2:3" ht="9.9499999999999993" customHeight="1" x14ac:dyDescent="0.3"/>
    <row r="69" spans="2:3" s="516" customFormat="1" ht="20.100000000000001" customHeight="1" x14ac:dyDescent="0.2">
      <c r="B69" s="631"/>
      <c r="C69" s="631" t="s">
        <v>89</v>
      </c>
    </row>
    <row r="70" spans="2:3" ht="20.100000000000001" customHeight="1" x14ac:dyDescent="0.3">
      <c r="B70" s="327" t="s">
        <v>90</v>
      </c>
      <c r="C70" s="629" t="s">
        <v>91</v>
      </c>
    </row>
    <row r="71" spans="2:3" ht="20.100000000000001" customHeight="1" x14ac:dyDescent="0.3">
      <c r="B71" s="327" t="s">
        <v>92</v>
      </c>
      <c r="C71" s="629" t="s">
        <v>93</v>
      </c>
    </row>
    <row r="72" spans="2:3" ht="20.100000000000001" customHeight="1" x14ac:dyDescent="0.3">
      <c r="B72" s="327" t="s">
        <v>94</v>
      </c>
      <c r="C72" s="629" t="s">
        <v>95</v>
      </c>
    </row>
    <row r="73" spans="2:3" ht="20.100000000000001" customHeight="1" x14ac:dyDescent="0.3">
      <c r="B73" s="327" t="s">
        <v>96</v>
      </c>
      <c r="C73" s="629" t="s">
        <v>97</v>
      </c>
    </row>
    <row r="74" spans="2:3" ht="20.100000000000001" customHeight="1" x14ac:dyDescent="0.3">
      <c r="B74" s="327" t="s">
        <v>98</v>
      </c>
      <c r="C74" s="629" t="s">
        <v>99</v>
      </c>
    </row>
    <row r="75" spans="2:3" ht="20.100000000000001" customHeight="1" x14ac:dyDescent="0.3">
      <c r="B75" s="327" t="s">
        <v>100</v>
      </c>
      <c r="C75" s="629" t="s">
        <v>101</v>
      </c>
    </row>
    <row r="76" spans="2:3" ht="20.100000000000001" customHeight="1" x14ac:dyDescent="0.3">
      <c r="B76" s="327" t="s">
        <v>102</v>
      </c>
      <c r="C76" s="629" t="s">
        <v>103</v>
      </c>
    </row>
    <row r="77" spans="2:3" ht="20.100000000000001" customHeight="1" x14ac:dyDescent="0.3">
      <c r="B77" s="327" t="s">
        <v>104</v>
      </c>
      <c r="C77" s="629" t="s">
        <v>105</v>
      </c>
    </row>
    <row r="78" spans="2:3" ht="20.100000000000001" customHeight="1" x14ac:dyDescent="0.3">
      <c r="B78" s="327" t="s">
        <v>106</v>
      </c>
      <c r="C78" s="629" t="s">
        <v>107</v>
      </c>
    </row>
    <row r="79" spans="2:3" ht="20.100000000000001" customHeight="1" x14ac:dyDescent="0.3">
      <c r="B79" s="327" t="s">
        <v>108</v>
      </c>
      <c r="C79" s="629" t="s">
        <v>109</v>
      </c>
    </row>
    <row r="80" spans="2:3" x14ac:dyDescent="0.3">
      <c r="C80" s="515"/>
    </row>
  </sheetData>
  <hyperlinks>
    <hyperlink ref="C54" location="_CCR1" display="Analyse der CCR-Risikoposition nach Ansatz" xr:uid="{00000000-0004-0000-0000-000000000000}"/>
    <hyperlink ref="C13" location="_CC1" display="Composition of regulatory own funds" xr:uid="{00000000-0004-0000-0000-000005000000}"/>
    <hyperlink ref="C41" location="_CR4" display="Standardansatz – Kreditrisiko und Wirkung der Kreditrisikominderung" xr:uid="{00000000-0004-0000-0000-000008000000}"/>
    <hyperlink ref="C42" location="_CR5" display="Standardansatz" xr:uid="{00000000-0004-0000-0000-000009000000}"/>
    <hyperlink ref="C21" location="_LR1" display="LRSum – Summarische Abstimmung zwischen bilanzierten Aktiva und Risikopositionen für die Verschuldungsquote" xr:uid="{00000000-0004-0000-0000-00000F000000}"/>
    <hyperlink ref="C22" location="_LR2" display="LRCom – Einheitliche Offenlegung der Verschuldungsquote" xr:uid="{00000000-0004-0000-0000-000010000000}"/>
    <hyperlink ref="C23" location="_LR3" display="LRSpl – Aufgliederung der bilanzwirksamen Risikopositionen (ohne Derivate, SFTs und ausgenommene Risikopositionen)" xr:uid="{00000000-0004-0000-0000-000011000000}"/>
    <hyperlink ref="C7" location="_OV1" display="Übersicht über die Gesamtrisikobeträge" xr:uid="{00000000-0004-0000-0000-000012000000}"/>
    <hyperlink ref="C8" location="_KM1" display="Schlüsselparameter" xr:uid="{00000000-0004-0000-0000-000013000000}"/>
    <hyperlink ref="C38" location="'CR3'!A1" display="CRM techniques overview:  Disclosure of the use of credit risk mitigation techniques" xr:uid="{00000000-0004-0000-0000-000016000000}"/>
    <hyperlink ref="C45" location="_CR6A" display="IRB-Ansatz – Kreditrisikopositionen nach Risikopositionsklasse und PD-Bandbreite (A-IRB)" xr:uid="{00000000-0004-0000-0000-000017000000}"/>
    <hyperlink ref="C47" location="_CR7A" display="IRB-Ansatz – Offenlegung des Rückgriffs auf CRM-Techniken" xr:uid="{00000000-0004-0000-0000-00001A000000}"/>
    <hyperlink ref="C48" location="_CR8" display="RWEA-Flussrechnung der Kreditrisiken gemäß IRB-Ansatz" xr:uid="{00000000-0004-0000-0000-00001B000000}"/>
    <hyperlink ref="C51" location="_CR10" display="Spezialfinanzierungen und Beteiligungspositionen nach dem einfachen Risikogewichtungsansatz" xr:uid="{00000000-0004-0000-0000-00001E000000}"/>
    <hyperlink ref="C55" location="_CCR3" display="Standardansatz – CCR-Risikopositionen nach regulatorischer Risikopositionsklasse und Risikogewicht" xr:uid="{00000000-0004-0000-0000-000020000000}"/>
    <hyperlink ref="C56" location="_CCR4" display="IRB-Ansatz – CCR-Risikopositionen nach Risikopositionsklasse und PD-Skala" xr:uid="{00000000-0004-0000-0000-000021000000}"/>
    <hyperlink ref="C57" location="_CCR5" display="Zusammensetzung der Sicherheiten für CCR-Risikopositionen" xr:uid="{00000000-0004-0000-0000-000022000000}"/>
    <hyperlink ref="C58" location="_CCR8" display="Risikopositionen gegenüber zentralen Gegenparteien (CCPs)" xr:uid="{00000000-0004-0000-0000-000025000000}"/>
    <hyperlink ref="C61" location="_SEC1" display="Verbriefungspositionen im Anlagebuch" xr:uid="{00000000-0004-0000-0000-000026000000}"/>
    <hyperlink ref="C63" location="_SEC4" display="Verbriefungspositionen im Anlagebuch und damit verbundene Eigenkapitalanforderungen – Institut, das als Anleger auftritt" xr:uid="{00000000-0004-0000-0000-000029000000}"/>
    <hyperlink ref="C30" location="_CR1" display="Vertragsgemäß bediente und notleidende Risikopositionen und damit verbundene Rückstellungen" xr:uid="{00000000-0004-0000-0000-00002D000000}"/>
    <hyperlink ref="C34" location="_CQ4" display="Qualität notleidender Risikopositionen nach geografischem Gebiet" xr:uid="{00000000-0004-0000-0000-000030000000}"/>
    <hyperlink ref="C35" location="_CQ5" display="Kreditqualität von Darlehen und Kredite an nichtfinanzielle Kapitalgesellschaften nach Wirtschaftszweig" xr:uid="{00000000-0004-0000-0000-000031000000}"/>
    <hyperlink ref="C14" location="_CC2" display="Abstimmung der aufsichtsrechtlichen Eigenmittel mit der in den geprüften Abschlüssen enthaltenen Bilanz" xr:uid="{D41D4BCC-056C-40AC-9F82-9848ABABA147}"/>
    <hyperlink ref="C17" location="_CCyB1" display="Geografische Verteilung der für die Berechnung des antizyklischen Kapitalpuffers wesentlichen Kreditrisikopositionen" xr:uid="{2737601B-DBD7-4E30-ABE3-3AEEBB48FBD4}"/>
    <hyperlink ref="C18" location="_CCyB2" display="Höhe des institutsspezifischen antizyklischen Kapitalpuffers" xr:uid="{1E4AA1DE-1669-4E5B-8D4C-B17A55F8CA91}"/>
    <hyperlink ref="C27" location="_LIQ2" display="Strukturelle Liquiditätsquote" xr:uid="{00000000-0004-0000-0000-00000A000000}"/>
    <hyperlink ref="C26" location="_LIQ1" display="Quantitative Angaben zur LCR" xr:uid="{00000000-0004-0000-0000-000007000000}"/>
    <hyperlink ref="C31" location="_CR1A" display="Restlaufzeit von Risikopositionen" xr:uid="{BB3D88AB-947E-412F-AEF1-8122C581F6BD}"/>
    <hyperlink ref="C32" location="_CR2" display="Veränderung des Bestands notleidender Darlehen und Kredite" xr:uid="{237F9F29-7097-429D-B63B-0A2A713041B1}"/>
    <hyperlink ref="C33" location="_CQ1" display="Kreditqualität gestundeter Risikopositionen" xr:uid="{B77FFC43-0754-4443-BA14-A4314253D34E}"/>
    <hyperlink ref="C46" location="_CR6F" display="IRB-Ansatz – Kreditrisikopositionen nach Risikopositionsklasse und PD-Bandbreite (F-IRB)" xr:uid="{7B0D608A-81DE-4ABE-B5AB-9FE54AFF3888}"/>
    <hyperlink ref="C64" location="_SEC5" display="Vom Institut verbriefte Risikopositionen – ausgefallene Risikopositionen und spezifische Kreditrisikoanpassungen" xr:uid="{346E130B-D3D9-4142-9DB8-52A246AA86D1}"/>
    <hyperlink ref="C62" location="_SEC3" display="Verbriefungspositionen im Anlagebuch und damit verbundene Eigenkapitalanforderungen – Institut, das als Originator oder Sponsor auftritt" xr:uid="{6EB173E5-4972-4D06-B014-2BAEF674573E}"/>
    <hyperlink ref="C67" location="_IRRBB1" display="Auswirkungen der aufsichtlichen Zinsschockszenarios" xr:uid="{52293E61-457E-4E2C-A7DE-4D8EB00AE4ED}"/>
    <hyperlink ref="C70" location="ESG1.1!A1" display="Anlagebuch - Indikatoren für potenzielle Transitionsrisiken aus dem Klimawandel: Kreditqualität der Risikopositionen nach Sektoren, Emissionen und Restlaufzeit (auf Basis GAR)" xr:uid="{59F4ECF5-43AC-447E-8475-FE43967286C3}"/>
    <hyperlink ref="C71" location="_ESG2" display="Anlagebuch - Indikatoren für potenzielle Transitionsrisiken aus dem Klimawandel: Durch Immobilien besicherte Darlehen - Energieeffizienz der Sicherheiten" xr:uid="{2A85D843-FD38-41F2-81E1-1110C69137AD}"/>
    <hyperlink ref="C72" location="_ESG3" display="Anlagebuch - Indikatoren für potenzielle Transitionsrisiken aus dem Klimawandel: Angleichungsparameter" xr:uid="{82DD831B-A4CC-4E4D-9654-5B26BF35D69E}"/>
    <hyperlink ref="C73" location="_ESG4" display="Anlagebuch - Indikatoren für potenzielle Transitionsrisiken aus dem Klimawandel: Risikopositionen gegenüber den 20 CO2-intensivsten Unternehmen" xr:uid="{AB252070-59E0-4719-8CB0-AA43021BB9E8}"/>
    <hyperlink ref="C74" location="_ESG5" display="Anlagebuch - Indikatoren für potenzielle physische Risiken aus dem Klimawandel: Risikopositionen mit physischem Risiko" xr:uid="{CBA60B3A-7975-4F09-B09C-E841ED679A7A}"/>
    <hyperlink ref="C75" location="_ESG6" display="Übersicht über die wesentlichen Leistungsindikatoren (KPI) für taxonomiekonforme Risikopositionen" xr:uid="{C6B4907D-1E5B-4149-9696-7E80E49591EF}"/>
    <hyperlink ref="C76" location="_ESG7" display="Risikomindernde Maßnahmen: Vermögenswerte für die Berechnung der GAR" xr:uid="{29CC8E63-6869-4E43-9455-12AB7B2E4726}"/>
    <hyperlink ref="C77" location="_ESG8" display="GAR (%)" xr:uid="{3BE4299F-0843-44BD-80CC-94A67E835AAC}"/>
    <hyperlink ref="C79" location="_ESG10" display="Sonstige Klimaschutzmaßnahmen, die nicht in der EU-Taxonomie abgebildet werden" xr:uid="{ACCCCAFD-BD3C-4D03-ADAA-B7A2F5D0B156}"/>
    <hyperlink ref="C78" location="'ESG9'!_ESG8" display="Risikomindernde Maßnahmen: BTAR" xr:uid="{7BD34BD2-C388-40C5-B77B-5221757C2373}"/>
    <hyperlink ref="C9" location="_CMS1" display="Vergleich der modellierten und standardisierten risikogewichteten Positionsbeträge auf Risikoebene" xr:uid="{24FAE9FA-1174-4416-823A-5F576800C8D5}"/>
    <hyperlink ref="C10" location="_CMS2" display="Vergleich der modellierten und standardisierten risikogewichteten Positionsbeträge für das Kreditrisiko auf Ebene der Anlageklassen" xr:uid="{B5844CEA-F414-4965-BA64-43A4B1C3F9E9}"/>
  </hyperlinks>
  <pageMargins left="0.7" right="0.7" top="0.75" bottom="0.75" header="0.3" footer="0.3"/>
  <pageSetup paperSize="9" scale="3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74-DD11-4DA7-ABC0-F35BE89983D5}">
  <sheetPr codeName="Tabelle13">
    <tabColor theme="5"/>
    <pageSetUpPr fitToPage="1"/>
  </sheetPr>
  <dimension ref="B2:P106"/>
  <sheetViews>
    <sheetView showGridLines="0" zoomScaleNormal="100" workbookViewId="0">
      <selection activeCell="Q100" sqref="Q100"/>
    </sheetView>
  </sheetViews>
  <sheetFormatPr baseColWidth="10" defaultColWidth="9" defaultRowHeight="16.5" x14ac:dyDescent="0.3"/>
  <cols>
    <col min="1" max="1" width="5" style="4" customWidth="1"/>
    <col min="2" max="2" width="4.5" style="4" customWidth="1"/>
    <col min="3" max="3" width="20.5" style="4" customWidth="1"/>
    <col min="4" max="5" width="15.625" style="4" customWidth="1"/>
    <col min="6" max="6" width="22.5" style="4" customWidth="1"/>
    <col min="7" max="7" width="20.875" style="4" customWidth="1"/>
    <col min="8" max="11" width="15.625" style="4" customWidth="1"/>
    <col min="12" max="12" width="21.875" style="4" customWidth="1"/>
    <col min="13" max="16" width="15.625" style="4" customWidth="1"/>
    <col min="17" max="16384" width="9" style="4"/>
  </cols>
  <sheetData>
    <row r="2" spans="2:16" x14ac:dyDescent="0.3">
      <c r="B2" s="56" t="s">
        <v>456</v>
      </c>
      <c r="P2" s="639" t="s">
        <v>121</v>
      </c>
    </row>
    <row r="3" spans="2:16" x14ac:dyDescent="0.3">
      <c r="B3" s="4" t="str">
        <f>Stichtag &amp; Einheit_Mio</f>
        <v>30.06.2025 - in Mio. €</v>
      </c>
      <c r="C3" s="56"/>
    </row>
    <row r="4" spans="2:16" x14ac:dyDescent="0.3">
      <c r="C4" s="56"/>
    </row>
    <row r="5" spans="2:16" x14ac:dyDescent="0.3">
      <c r="D5" s="59" t="s">
        <v>457</v>
      </c>
      <c r="E5" s="59" t="s">
        <v>301</v>
      </c>
      <c r="F5" s="59" t="s">
        <v>437</v>
      </c>
      <c r="G5" s="59" t="s">
        <v>458</v>
      </c>
      <c r="H5" s="59" t="s">
        <v>459</v>
      </c>
      <c r="I5" s="59" t="s">
        <v>460</v>
      </c>
      <c r="J5" s="59" t="s">
        <v>461</v>
      </c>
      <c r="K5" s="59" t="s">
        <v>462</v>
      </c>
      <c r="L5" s="59" t="s">
        <v>463</v>
      </c>
      <c r="M5" s="59" t="s">
        <v>464</v>
      </c>
      <c r="N5" s="59" t="s">
        <v>465</v>
      </c>
      <c r="O5" s="59" t="s">
        <v>466</v>
      </c>
      <c r="P5" s="59" t="s">
        <v>467</v>
      </c>
    </row>
    <row r="6" spans="2:16" ht="15.75" customHeight="1" x14ac:dyDescent="0.3">
      <c r="D6" s="1038" t="s">
        <v>468</v>
      </c>
      <c r="E6" s="1038"/>
      <c r="F6" s="1040" t="s">
        <v>469</v>
      </c>
      <c r="G6" s="1040"/>
      <c r="H6" s="1036" t="s">
        <v>470</v>
      </c>
      <c r="I6" s="1036" t="s">
        <v>471</v>
      </c>
      <c r="J6" s="1036" t="s">
        <v>472</v>
      </c>
      <c r="K6" s="1036"/>
      <c r="L6" s="1036"/>
      <c r="M6" s="1036"/>
      <c r="N6" s="1036" t="s">
        <v>176</v>
      </c>
      <c r="O6" s="1036" t="s">
        <v>473</v>
      </c>
      <c r="P6" s="1036" t="s">
        <v>474</v>
      </c>
    </row>
    <row r="7" spans="2:16" x14ac:dyDescent="0.3">
      <c r="D7" s="1039"/>
      <c r="E7" s="1039"/>
      <c r="F7" s="1041"/>
      <c r="G7" s="1041"/>
      <c r="H7" s="1036"/>
      <c r="I7" s="1036"/>
      <c r="J7" s="1042"/>
      <c r="K7" s="1042"/>
      <c r="L7" s="1042"/>
      <c r="M7" s="1042"/>
      <c r="N7" s="1036"/>
      <c r="O7" s="1036"/>
      <c r="P7" s="1036"/>
    </row>
    <row r="8" spans="2:16" ht="82.5" x14ac:dyDescent="0.3">
      <c r="B8" s="64"/>
      <c r="C8" s="64"/>
      <c r="D8" s="65" t="s">
        <v>475</v>
      </c>
      <c r="E8" s="65" t="s">
        <v>476</v>
      </c>
      <c r="F8" s="65" t="s">
        <v>477</v>
      </c>
      <c r="G8" s="65" t="s">
        <v>478</v>
      </c>
      <c r="H8" s="1037"/>
      <c r="I8" s="1037"/>
      <c r="J8" s="66" t="s">
        <v>479</v>
      </c>
      <c r="K8" s="66" t="s">
        <v>480</v>
      </c>
      <c r="L8" s="66" t="s">
        <v>481</v>
      </c>
      <c r="M8" s="65" t="s">
        <v>168</v>
      </c>
      <c r="N8" s="1037"/>
      <c r="O8" s="1037"/>
      <c r="P8" s="1037"/>
    </row>
    <row r="9" spans="2:16" ht="34.5" x14ac:dyDescent="0.3">
      <c r="B9" s="116" t="s">
        <v>482</v>
      </c>
      <c r="C9" s="756" t="s">
        <v>483</v>
      </c>
      <c r="D9" s="757"/>
      <c r="E9" s="757"/>
      <c r="F9" s="757"/>
      <c r="G9" s="757"/>
      <c r="H9" s="757"/>
      <c r="I9" s="757"/>
      <c r="J9" s="757"/>
      <c r="K9" s="757"/>
      <c r="L9" s="757"/>
      <c r="M9" s="757"/>
      <c r="N9" s="757"/>
      <c r="O9" s="758"/>
      <c r="P9" s="759"/>
    </row>
    <row r="10" spans="2:16" ht="15" customHeight="1" x14ac:dyDescent="0.3">
      <c r="B10" s="114"/>
      <c r="C10" s="760" t="s">
        <v>484</v>
      </c>
      <c r="D10" s="761">
        <v>37</v>
      </c>
      <c r="E10" s="761">
        <v>0</v>
      </c>
      <c r="F10" s="761">
        <v>0</v>
      </c>
      <c r="G10" s="761">
        <v>0</v>
      </c>
      <c r="H10" s="761">
        <v>0</v>
      </c>
      <c r="I10" s="761">
        <v>37</v>
      </c>
      <c r="J10" s="761">
        <v>0</v>
      </c>
      <c r="K10" s="761">
        <v>0</v>
      </c>
      <c r="L10" s="761">
        <v>0</v>
      </c>
      <c r="M10" s="761">
        <v>0</v>
      </c>
      <c r="N10" s="761">
        <v>2</v>
      </c>
      <c r="O10" s="762">
        <v>2.0000000000000001E-4</v>
      </c>
      <c r="P10" s="763">
        <v>0</v>
      </c>
    </row>
    <row r="11" spans="2:16" ht="15" customHeight="1" x14ac:dyDescent="0.3">
      <c r="B11" s="114"/>
      <c r="C11" s="760" t="s">
        <v>485</v>
      </c>
      <c r="D11" s="761">
        <v>0</v>
      </c>
      <c r="E11" s="761">
        <v>0</v>
      </c>
      <c r="F11" s="761">
        <v>0</v>
      </c>
      <c r="G11" s="761">
        <v>0</v>
      </c>
      <c r="H11" s="761">
        <v>0</v>
      </c>
      <c r="I11" s="761">
        <v>0</v>
      </c>
      <c r="J11" s="761">
        <v>0</v>
      </c>
      <c r="K11" s="761">
        <v>0</v>
      </c>
      <c r="L11" s="761">
        <v>0</v>
      </c>
      <c r="M11" s="761">
        <v>0</v>
      </c>
      <c r="N11" s="761">
        <v>0</v>
      </c>
      <c r="O11" s="762">
        <v>0</v>
      </c>
      <c r="P11" s="763">
        <v>0</v>
      </c>
    </row>
    <row r="12" spans="2:16" ht="15" customHeight="1" x14ac:dyDescent="0.3">
      <c r="B12" s="114"/>
      <c r="C12" s="760" t="s">
        <v>486</v>
      </c>
      <c r="D12" s="761">
        <v>0</v>
      </c>
      <c r="E12" s="761">
        <v>0</v>
      </c>
      <c r="F12" s="761">
        <v>0</v>
      </c>
      <c r="G12" s="761">
        <v>0</v>
      </c>
      <c r="H12" s="761">
        <v>0</v>
      </c>
      <c r="I12" s="761">
        <v>0</v>
      </c>
      <c r="J12" s="761">
        <v>0</v>
      </c>
      <c r="K12" s="761">
        <v>0</v>
      </c>
      <c r="L12" s="761">
        <v>0</v>
      </c>
      <c r="M12" s="761">
        <v>0</v>
      </c>
      <c r="N12" s="761">
        <v>0</v>
      </c>
      <c r="O12" s="762">
        <v>0</v>
      </c>
      <c r="P12" s="763">
        <v>0</v>
      </c>
    </row>
    <row r="13" spans="2:16" ht="15" customHeight="1" x14ac:dyDescent="0.3">
      <c r="B13" s="114"/>
      <c r="C13" s="760" t="s">
        <v>487</v>
      </c>
      <c r="D13" s="761">
        <v>0</v>
      </c>
      <c r="E13" s="761">
        <v>3</v>
      </c>
      <c r="F13" s="761">
        <v>0</v>
      </c>
      <c r="G13" s="761">
        <v>0</v>
      </c>
      <c r="H13" s="761">
        <v>0</v>
      </c>
      <c r="I13" s="761">
        <v>3</v>
      </c>
      <c r="J13" s="761">
        <v>0</v>
      </c>
      <c r="K13" s="761">
        <v>0</v>
      </c>
      <c r="L13" s="761">
        <v>0</v>
      </c>
      <c r="M13" s="761">
        <v>0</v>
      </c>
      <c r="N13" s="761">
        <v>2</v>
      </c>
      <c r="O13" s="762">
        <v>1E-4</v>
      </c>
      <c r="P13" s="763">
        <v>0</v>
      </c>
    </row>
    <row r="14" spans="2:16" ht="15" customHeight="1" x14ac:dyDescent="0.3">
      <c r="B14" s="114"/>
      <c r="C14" s="760" t="s">
        <v>488</v>
      </c>
      <c r="D14" s="761">
        <v>0</v>
      </c>
      <c r="E14" s="761">
        <v>0</v>
      </c>
      <c r="F14" s="761">
        <v>0</v>
      </c>
      <c r="G14" s="761">
        <v>0</v>
      </c>
      <c r="H14" s="761">
        <v>0</v>
      </c>
      <c r="I14" s="761">
        <v>0</v>
      </c>
      <c r="J14" s="761">
        <v>0</v>
      </c>
      <c r="K14" s="761">
        <v>0</v>
      </c>
      <c r="L14" s="761">
        <v>0</v>
      </c>
      <c r="M14" s="761">
        <v>0</v>
      </c>
      <c r="N14" s="761">
        <v>0</v>
      </c>
      <c r="O14" s="762">
        <v>0</v>
      </c>
      <c r="P14" s="763">
        <v>0</v>
      </c>
    </row>
    <row r="15" spans="2:16" ht="15" customHeight="1" x14ac:dyDescent="0.3">
      <c r="B15" s="114"/>
      <c r="C15" s="760" t="s">
        <v>489</v>
      </c>
      <c r="D15" s="761">
        <v>0</v>
      </c>
      <c r="E15" s="761">
        <v>0</v>
      </c>
      <c r="F15" s="761">
        <v>0</v>
      </c>
      <c r="G15" s="761">
        <v>0</v>
      </c>
      <c r="H15" s="761">
        <v>0</v>
      </c>
      <c r="I15" s="761">
        <v>0</v>
      </c>
      <c r="J15" s="761">
        <v>0</v>
      </c>
      <c r="K15" s="761">
        <v>0</v>
      </c>
      <c r="L15" s="761">
        <v>0</v>
      </c>
      <c r="M15" s="761">
        <v>0</v>
      </c>
      <c r="N15" s="761">
        <v>0</v>
      </c>
      <c r="O15" s="762">
        <v>0</v>
      </c>
      <c r="P15" s="763">
        <v>0.01</v>
      </c>
    </row>
    <row r="16" spans="2:16" ht="15" customHeight="1" x14ac:dyDescent="0.3">
      <c r="B16" s="114"/>
      <c r="C16" s="760" t="s">
        <v>490</v>
      </c>
      <c r="D16" s="761">
        <v>2</v>
      </c>
      <c r="E16" s="761">
        <v>20</v>
      </c>
      <c r="F16" s="761">
        <v>0</v>
      </c>
      <c r="G16" s="761">
        <v>0</v>
      </c>
      <c r="H16" s="761">
        <v>0</v>
      </c>
      <c r="I16" s="761">
        <v>22</v>
      </c>
      <c r="J16" s="761">
        <v>1</v>
      </c>
      <c r="K16" s="761">
        <v>0</v>
      </c>
      <c r="L16" s="761">
        <v>0</v>
      </c>
      <c r="M16" s="761">
        <v>1</v>
      </c>
      <c r="N16" s="761">
        <v>8</v>
      </c>
      <c r="O16" s="762">
        <v>6.9999999999999999E-4</v>
      </c>
      <c r="P16" s="763">
        <v>0.01</v>
      </c>
    </row>
    <row r="17" spans="2:16" ht="15" customHeight="1" x14ac:dyDescent="0.3">
      <c r="B17" s="114"/>
      <c r="C17" s="760" t="s">
        <v>491</v>
      </c>
      <c r="D17" s="761">
        <v>18</v>
      </c>
      <c r="E17" s="761">
        <v>0</v>
      </c>
      <c r="F17" s="761">
        <v>0</v>
      </c>
      <c r="G17" s="761">
        <v>0</v>
      </c>
      <c r="H17" s="761">
        <v>0</v>
      </c>
      <c r="I17" s="761">
        <v>18</v>
      </c>
      <c r="J17" s="761">
        <v>0</v>
      </c>
      <c r="K17" s="761">
        <v>0</v>
      </c>
      <c r="L17" s="761">
        <v>0</v>
      </c>
      <c r="M17" s="761">
        <v>0</v>
      </c>
      <c r="N17" s="761">
        <v>0</v>
      </c>
      <c r="O17" s="762">
        <v>0</v>
      </c>
      <c r="P17" s="763">
        <v>0</v>
      </c>
    </row>
    <row r="18" spans="2:16" ht="15" customHeight="1" x14ac:dyDescent="0.3">
      <c r="B18" s="114"/>
      <c r="C18" s="760" t="s">
        <v>492</v>
      </c>
      <c r="D18" s="761">
        <v>0</v>
      </c>
      <c r="E18" s="761">
        <v>0</v>
      </c>
      <c r="F18" s="761">
        <v>0</v>
      </c>
      <c r="G18" s="761">
        <v>0</v>
      </c>
      <c r="H18" s="761">
        <v>0</v>
      </c>
      <c r="I18" s="761">
        <v>0</v>
      </c>
      <c r="J18" s="761">
        <v>0</v>
      </c>
      <c r="K18" s="761">
        <v>0</v>
      </c>
      <c r="L18" s="761">
        <v>0</v>
      </c>
      <c r="M18" s="761">
        <v>0</v>
      </c>
      <c r="N18" s="761">
        <v>0</v>
      </c>
      <c r="O18" s="762">
        <v>0</v>
      </c>
      <c r="P18" s="763">
        <v>0</v>
      </c>
    </row>
    <row r="19" spans="2:16" ht="15" customHeight="1" x14ac:dyDescent="0.3">
      <c r="B19" s="114"/>
      <c r="C19" s="760" t="s">
        <v>493</v>
      </c>
      <c r="D19" s="761">
        <v>0</v>
      </c>
      <c r="E19" s="761">
        <v>0</v>
      </c>
      <c r="F19" s="761">
        <v>0</v>
      </c>
      <c r="G19" s="761">
        <v>0</v>
      </c>
      <c r="H19" s="761">
        <v>0</v>
      </c>
      <c r="I19" s="761">
        <v>0</v>
      </c>
      <c r="J19" s="761">
        <v>0</v>
      </c>
      <c r="K19" s="761">
        <v>0</v>
      </c>
      <c r="L19" s="761">
        <v>0</v>
      </c>
      <c r="M19" s="761">
        <v>0</v>
      </c>
      <c r="N19" s="761">
        <v>0</v>
      </c>
      <c r="O19" s="762">
        <v>0</v>
      </c>
      <c r="P19" s="763">
        <v>0</v>
      </c>
    </row>
    <row r="20" spans="2:16" ht="15" customHeight="1" x14ac:dyDescent="0.3">
      <c r="B20" s="114"/>
      <c r="C20" s="760" t="s">
        <v>494</v>
      </c>
      <c r="D20" s="761">
        <v>0</v>
      </c>
      <c r="E20" s="761">
        <v>1</v>
      </c>
      <c r="F20" s="761">
        <v>0</v>
      </c>
      <c r="G20" s="761">
        <v>0</v>
      </c>
      <c r="H20" s="761">
        <v>0</v>
      </c>
      <c r="I20" s="761">
        <v>1</v>
      </c>
      <c r="J20" s="761">
        <v>0</v>
      </c>
      <c r="K20" s="761">
        <v>0</v>
      </c>
      <c r="L20" s="761">
        <v>0</v>
      </c>
      <c r="M20" s="761">
        <v>0</v>
      </c>
      <c r="N20" s="761">
        <v>1</v>
      </c>
      <c r="O20" s="762">
        <v>1E-4</v>
      </c>
      <c r="P20" s="763">
        <v>0</v>
      </c>
    </row>
    <row r="21" spans="2:16" ht="15" customHeight="1" x14ac:dyDescent="0.3">
      <c r="B21" s="114"/>
      <c r="C21" s="760" t="s">
        <v>495</v>
      </c>
      <c r="D21" s="761">
        <v>0</v>
      </c>
      <c r="E21" s="761">
        <v>0</v>
      </c>
      <c r="F21" s="761">
        <v>0</v>
      </c>
      <c r="G21" s="761">
        <v>0</v>
      </c>
      <c r="H21" s="761">
        <v>0</v>
      </c>
      <c r="I21" s="761">
        <v>0</v>
      </c>
      <c r="J21" s="761">
        <v>0</v>
      </c>
      <c r="K21" s="761">
        <v>0</v>
      </c>
      <c r="L21" s="761">
        <v>0</v>
      </c>
      <c r="M21" s="761">
        <v>0</v>
      </c>
      <c r="N21" s="761">
        <v>0</v>
      </c>
      <c r="O21" s="762">
        <v>0</v>
      </c>
      <c r="P21" s="763">
        <v>0</v>
      </c>
    </row>
    <row r="22" spans="2:16" ht="15" customHeight="1" x14ac:dyDescent="0.3">
      <c r="B22" s="114"/>
      <c r="C22" s="760" t="s">
        <v>496</v>
      </c>
      <c r="D22" s="761">
        <v>0</v>
      </c>
      <c r="E22" s="761">
        <v>0</v>
      </c>
      <c r="F22" s="761">
        <v>0</v>
      </c>
      <c r="G22" s="761">
        <v>0</v>
      </c>
      <c r="H22" s="761">
        <v>0</v>
      </c>
      <c r="I22" s="761">
        <v>0</v>
      </c>
      <c r="J22" s="761">
        <v>0</v>
      </c>
      <c r="K22" s="761">
        <v>0</v>
      </c>
      <c r="L22" s="761">
        <v>0</v>
      </c>
      <c r="M22" s="761">
        <v>0</v>
      </c>
      <c r="N22" s="761">
        <v>0</v>
      </c>
      <c r="O22" s="762">
        <v>0</v>
      </c>
      <c r="P22" s="763">
        <v>0.02</v>
      </c>
    </row>
    <row r="23" spans="2:16" ht="15" customHeight="1" x14ac:dyDescent="0.3">
      <c r="B23" s="114"/>
      <c r="C23" s="760" t="s">
        <v>497</v>
      </c>
      <c r="D23" s="761">
        <v>0</v>
      </c>
      <c r="E23" s="761">
        <v>0</v>
      </c>
      <c r="F23" s="761">
        <v>0</v>
      </c>
      <c r="G23" s="761">
        <v>0</v>
      </c>
      <c r="H23" s="761">
        <v>0</v>
      </c>
      <c r="I23" s="761">
        <v>0</v>
      </c>
      <c r="J23" s="761">
        <v>0</v>
      </c>
      <c r="K23" s="761">
        <v>0</v>
      </c>
      <c r="L23" s="761">
        <v>0</v>
      </c>
      <c r="M23" s="761">
        <v>0</v>
      </c>
      <c r="N23" s="761">
        <v>0</v>
      </c>
      <c r="O23" s="762">
        <v>0</v>
      </c>
      <c r="P23" s="763">
        <v>5.0000000000000001E-3</v>
      </c>
    </row>
    <row r="24" spans="2:16" ht="15" customHeight="1" x14ac:dyDescent="0.3">
      <c r="B24" s="114"/>
      <c r="C24" s="760" t="s">
        <v>498</v>
      </c>
      <c r="D24" s="761">
        <v>0</v>
      </c>
      <c r="E24" s="761">
        <v>1</v>
      </c>
      <c r="F24" s="761">
        <v>0</v>
      </c>
      <c r="G24" s="761">
        <v>0</v>
      </c>
      <c r="H24" s="761">
        <v>0</v>
      </c>
      <c r="I24" s="761">
        <v>1</v>
      </c>
      <c r="J24" s="761">
        <v>0</v>
      </c>
      <c r="K24" s="761">
        <v>0</v>
      </c>
      <c r="L24" s="761">
        <v>0</v>
      </c>
      <c r="M24" s="761">
        <v>0</v>
      </c>
      <c r="N24" s="761">
        <v>0</v>
      </c>
      <c r="O24" s="762">
        <v>0</v>
      </c>
      <c r="P24" s="763">
        <v>0</v>
      </c>
    </row>
    <row r="25" spans="2:16" ht="15" customHeight="1" x14ac:dyDescent="0.3">
      <c r="B25" s="114"/>
      <c r="C25" s="760" t="s">
        <v>499</v>
      </c>
      <c r="D25" s="761">
        <v>0</v>
      </c>
      <c r="E25" s="761">
        <v>0</v>
      </c>
      <c r="F25" s="761">
        <v>0</v>
      </c>
      <c r="G25" s="761">
        <v>0</v>
      </c>
      <c r="H25" s="761">
        <v>0</v>
      </c>
      <c r="I25" s="761">
        <v>0</v>
      </c>
      <c r="J25" s="761">
        <v>0</v>
      </c>
      <c r="K25" s="761">
        <v>0</v>
      </c>
      <c r="L25" s="761">
        <v>0</v>
      </c>
      <c r="M25" s="761">
        <v>0</v>
      </c>
      <c r="N25" s="761">
        <v>0</v>
      </c>
      <c r="O25" s="762">
        <v>0</v>
      </c>
      <c r="P25" s="763">
        <v>0</v>
      </c>
    </row>
    <row r="26" spans="2:16" ht="15" customHeight="1" x14ac:dyDescent="0.3">
      <c r="B26" s="114"/>
      <c r="C26" s="760" t="s">
        <v>500</v>
      </c>
      <c r="D26" s="761">
        <v>0</v>
      </c>
      <c r="E26" s="761">
        <v>32</v>
      </c>
      <c r="F26" s="761">
        <v>0</v>
      </c>
      <c r="G26" s="761">
        <v>0</v>
      </c>
      <c r="H26" s="761">
        <v>0</v>
      </c>
      <c r="I26" s="761">
        <v>32</v>
      </c>
      <c r="J26" s="761">
        <v>1</v>
      </c>
      <c r="K26" s="761">
        <v>0</v>
      </c>
      <c r="L26" s="761">
        <v>0</v>
      </c>
      <c r="M26" s="761">
        <v>1</v>
      </c>
      <c r="N26" s="761">
        <v>13</v>
      </c>
      <c r="O26" s="762">
        <v>1.1999999999999999E-3</v>
      </c>
      <c r="P26" s="763">
        <v>2.5000000000000001E-2</v>
      </c>
    </row>
    <row r="27" spans="2:16" ht="15" customHeight="1" x14ac:dyDescent="0.3">
      <c r="B27" s="114"/>
      <c r="C27" s="760" t="s">
        <v>501</v>
      </c>
      <c r="D27" s="761">
        <v>3333</v>
      </c>
      <c r="E27" s="761">
        <v>15658</v>
      </c>
      <c r="F27" s="761">
        <v>0</v>
      </c>
      <c r="G27" s="761">
        <v>0</v>
      </c>
      <c r="H27" s="761">
        <v>1612</v>
      </c>
      <c r="I27" s="761">
        <v>20603</v>
      </c>
      <c r="J27" s="761">
        <v>560</v>
      </c>
      <c r="K27" s="761">
        <v>0</v>
      </c>
      <c r="L27" s="761">
        <v>13</v>
      </c>
      <c r="M27" s="761">
        <v>574</v>
      </c>
      <c r="N27" s="761">
        <v>7169</v>
      </c>
      <c r="O27" s="762">
        <v>0.64790000000000003</v>
      </c>
      <c r="P27" s="763">
        <v>7.4999999999999997E-3</v>
      </c>
    </row>
    <row r="28" spans="2:16" ht="15" customHeight="1" x14ac:dyDescent="0.3">
      <c r="B28" s="114"/>
      <c r="C28" s="760" t="s">
        <v>502</v>
      </c>
      <c r="D28" s="761">
        <v>0</v>
      </c>
      <c r="E28" s="761">
        <v>0</v>
      </c>
      <c r="F28" s="761">
        <v>0</v>
      </c>
      <c r="G28" s="761">
        <v>0</v>
      </c>
      <c r="H28" s="761">
        <v>0</v>
      </c>
      <c r="I28" s="761">
        <v>0</v>
      </c>
      <c r="J28" s="761">
        <v>0</v>
      </c>
      <c r="K28" s="761">
        <v>0</v>
      </c>
      <c r="L28" s="761">
        <v>0</v>
      </c>
      <c r="M28" s="761">
        <v>0</v>
      </c>
      <c r="N28" s="761">
        <v>0</v>
      </c>
      <c r="O28" s="762">
        <v>0</v>
      </c>
      <c r="P28" s="763">
        <v>0</v>
      </c>
    </row>
    <row r="29" spans="2:16" ht="15" customHeight="1" x14ac:dyDescent="0.3">
      <c r="B29" s="114"/>
      <c r="C29" s="760" t="s">
        <v>503</v>
      </c>
      <c r="D29" s="761">
        <v>0</v>
      </c>
      <c r="E29" s="761">
        <v>1</v>
      </c>
      <c r="F29" s="761">
        <v>0</v>
      </c>
      <c r="G29" s="761">
        <v>0</v>
      </c>
      <c r="H29" s="761">
        <v>0</v>
      </c>
      <c r="I29" s="761">
        <v>1</v>
      </c>
      <c r="J29" s="761">
        <v>0</v>
      </c>
      <c r="K29" s="761">
        <v>0</v>
      </c>
      <c r="L29" s="761">
        <v>0</v>
      </c>
      <c r="M29" s="761">
        <v>0</v>
      </c>
      <c r="N29" s="761">
        <v>1</v>
      </c>
      <c r="O29" s="762">
        <v>1E-4</v>
      </c>
      <c r="P29" s="763">
        <v>1.4999999999999999E-2</v>
      </c>
    </row>
    <row r="30" spans="2:16" ht="15" customHeight="1" x14ac:dyDescent="0.3">
      <c r="B30" s="114"/>
      <c r="C30" s="760" t="s">
        <v>504</v>
      </c>
      <c r="D30" s="761">
        <v>0</v>
      </c>
      <c r="E30" s="761">
        <v>0</v>
      </c>
      <c r="F30" s="761">
        <v>0</v>
      </c>
      <c r="G30" s="761">
        <v>0</v>
      </c>
      <c r="H30" s="761">
        <v>0</v>
      </c>
      <c r="I30" s="761">
        <v>0</v>
      </c>
      <c r="J30" s="761">
        <v>0</v>
      </c>
      <c r="K30" s="761">
        <v>0</v>
      </c>
      <c r="L30" s="761">
        <v>0</v>
      </c>
      <c r="M30" s="761">
        <v>0</v>
      </c>
      <c r="N30" s="761">
        <v>0</v>
      </c>
      <c r="O30" s="762">
        <v>0</v>
      </c>
      <c r="P30" s="763">
        <v>0</v>
      </c>
    </row>
    <row r="31" spans="2:16" ht="15" customHeight="1" x14ac:dyDescent="0.3">
      <c r="B31" s="114"/>
      <c r="C31" s="760" t="s">
        <v>505</v>
      </c>
      <c r="D31" s="761">
        <v>83</v>
      </c>
      <c r="E31" s="761">
        <v>47</v>
      </c>
      <c r="F31" s="761">
        <v>0</v>
      </c>
      <c r="G31" s="761">
        <v>0</v>
      </c>
      <c r="H31" s="761">
        <v>0</v>
      </c>
      <c r="I31" s="761">
        <v>130</v>
      </c>
      <c r="J31" s="761">
        <v>6</v>
      </c>
      <c r="K31" s="761">
        <v>0</v>
      </c>
      <c r="L31" s="761">
        <v>0</v>
      </c>
      <c r="M31" s="761">
        <v>6</v>
      </c>
      <c r="N31" s="761">
        <v>71</v>
      </c>
      <c r="O31" s="762">
        <v>6.4000000000000003E-3</v>
      </c>
      <c r="P31" s="763">
        <v>0</v>
      </c>
    </row>
    <row r="32" spans="2:16" ht="15" customHeight="1" x14ac:dyDescent="0.3">
      <c r="B32" s="114"/>
      <c r="C32" s="760" t="s">
        <v>506</v>
      </c>
      <c r="D32" s="761">
        <v>355</v>
      </c>
      <c r="E32" s="761">
        <v>216</v>
      </c>
      <c r="F32" s="761">
        <v>0</v>
      </c>
      <c r="G32" s="761">
        <v>0</v>
      </c>
      <c r="H32" s="761">
        <v>0</v>
      </c>
      <c r="I32" s="761">
        <v>572</v>
      </c>
      <c r="J32" s="761">
        <v>33</v>
      </c>
      <c r="K32" s="761">
        <v>0</v>
      </c>
      <c r="L32" s="761">
        <v>0</v>
      </c>
      <c r="M32" s="761">
        <v>33</v>
      </c>
      <c r="N32" s="761">
        <v>417</v>
      </c>
      <c r="O32" s="762">
        <v>3.7699999999999997E-2</v>
      </c>
      <c r="P32" s="763">
        <v>0.01</v>
      </c>
    </row>
    <row r="33" spans="2:16" ht="15" customHeight="1" x14ac:dyDescent="0.3">
      <c r="B33" s="114"/>
      <c r="C33" s="760" t="s">
        <v>507</v>
      </c>
      <c r="D33" s="761">
        <v>1</v>
      </c>
      <c r="E33" s="761">
        <v>1</v>
      </c>
      <c r="F33" s="761">
        <v>0</v>
      </c>
      <c r="G33" s="761">
        <v>0</v>
      </c>
      <c r="H33" s="761">
        <v>0</v>
      </c>
      <c r="I33" s="761">
        <v>2</v>
      </c>
      <c r="J33" s="761">
        <v>0</v>
      </c>
      <c r="K33" s="761">
        <v>0</v>
      </c>
      <c r="L33" s="761">
        <v>0</v>
      </c>
      <c r="M33" s="761">
        <v>0</v>
      </c>
      <c r="N33" s="761">
        <v>1</v>
      </c>
      <c r="O33" s="762">
        <v>1E-4</v>
      </c>
      <c r="P33" s="763">
        <v>0</v>
      </c>
    </row>
    <row r="34" spans="2:16" ht="15" customHeight="1" x14ac:dyDescent="0.3">
      <c r="B34" s="114"/>
      <c r="C34" s="760" t="s">
        <v>508</v>
      </c>
      <c r="D34" s="761">
        <v>336</v>
      </c>
      <c r="E34" s="761">
        <v>200</v>
      </c>
      <c r="F34" s="761">
        <v>0</v>
      </c>
      <c r="G34" s="761">
        <v>0</v>
      </c>
      <c r="H34" s="761">
        <v>53</v>
      </c>
      <c r="I34" s="761">
        <v>589</v>
      </c>
      <c r="J34" s="761">
        <v>21</v>
      </c>
      <c r="K34" s="761">
        <v>0</v>
      </c>
      <c r="L34" s="761">
        <v>1</v>
      </c>
      <c r="M34" s="761">
        <v>22</v>
      </c>
      <c r="N34" s="761">
        <v>270</v>
      </c>
      <c r="O34" s="762">
        <v>2.4400000000000002E-2</v>
      </c>
      <c r="P34" s="763">
        <v>0.02</v>
      </c>
    </row>
    <row r="35" spans="2:16" ht="15" customHeight="1" x14ac:dyDescent="0.3">
      <c r="B35" s="114"/>
      <c r="C35" s="760" t="s">
        <v>509</v>
      </c>
      <c r="D35" s="761">
        <v>0</v>
      </c>
      <c r="E35" s="761">
        <v>0</v>
      </c>
      <c r="F35" s="761">
        <v>0</v>
      </c>
      <c r="G35" s="761">
        <v>0</v>
      </c>
      <c r="H35" s="761">
        <v>0</v>
      </c>
      <c r="I35" s="761">
        <v>0</v>
      </c>
      <c r="J35" s="761">
        <v>0</v>
      </c>
      <c r="K35" s="761">
        <v>0</v>
      </c>
      <c r="L35" s="761">
        <v>0</v>
      </c>
      <c r="M35" s="761">
        <v>0</v>
      </c>
      <c r="N35" s="761">
        <v>0</v>
      </c>
      <c r="O35" s="762">
        <v>0</v>
      </c>
      <c r="P35" s="763">
        <v>0</v>
      </c>
    </row>
    <row r="36" spans="2:16" ht="15" customHeight="1" x14ac:dyDescent="0.3">
      <c r="B36" s="114"/>
      <c r="C36" s="760" t="s">
        <v>510</v>
      </c>
      <c r="D36" s="761">
        <v>0</v>
      </c>
      <c r="E36" s="761">
        <v>1</v>
      </c>
      <c r="F36" s="761">
        <v>0</v>
      </c>
      <c r="G36" s="761">
        <v>0</v>
      </c>
      <c r="H36" s="761">
        <v>0</v>
      </c>
      <c r="I36" s="761">
        <v>1</v>
      </c>
      <c r="J36" s="761">
        <v>0</v>
      </c>
      <c r="K36" s="761">
        <v>0</v>
      </c>
      <c r="L36" s="761">
        <v>0</v>
      </c>
      <c r="M36" s="761">
        <v>0</v>
      </c>
      <c r="N36" s="761">
        <v>0</v>
      </c>
      <c r="O36" s="762">
        <v>0</v>
      </c>
      <c r="P36" s="763">
        <v>5.0000000000000001E-3</v>
      </c>
    </row>
    <row r="37" spans="2:16" ht="15" customHeight="1" x14ac:dyDescent="0.3">
      <c r="B37" s="114"/>
      <c r="C37" s="760" t="s">
        <v>511</v>
      </c>
      <c r="D37" s="761">
        <v>167</v>
      </c>
      <c r="E37" s="761">
        <v>0</v>
      </c>
      <c r="F37" s="761">
        <v>0</v>
      </c>
      <c r="G37" s="761">
        <v>0</v>
      </c>
      <c r="H37" s="761">
        <v>0</v>
      </c>
      <c r="I37" s="761">
        <v>167</v>
      </c>
      <c r="J37" s="761">
        <v>1</v>
      </c>
      <c r="K37" s="761">
        <v>0</v>
      </c>
      <c r="L37" s="761">
        <v>0</v>
      </c>
      <c r="M37" s="761">
        <v>1</v>
      </c>
      <c r="N37" s="761">
        <v>15</v>
      </c>
      <c r="O37" s="762">
        <v>1.4E-3</v>
      </c>
      <c r="P37" s="763">
        <v>0</v>
      </c>
    </row>
    <row r="38" spans="2:16" ht="15" customHeight="1" x14ac:dyDescent="0.3">
      <c r="B38" s="114"/>
      <c r="C38" s="760" t="s">
        <v>512</v>
      </c>
      <c r="D38" s="761">
        <v>0</v>
      </c>
      <c r="E38" s="761">
        <v>0</v>
      </c>
      <c r="F38" s="761">
        <v>0</v>
      </c>
      <c r="G38" s="761">
        <v>0</v>
      </c>
      <c r="H38" s="761">
        <v>0</v>
      </c>
      <c r="I38" s="761">
        <v>0</v>
      </c>
      <c r="J38" s="761">
        <v>0</v>
      </c>
      <c r="K38" s="761">
        <v>0</v>
      </c>
      <c r="L38" s="761">
        <v>0</v>
      </c>
      <c r="M38" s="761">
        <v>0</v>
      </c>
      <c r="N38" s="761">
        <v>0</v>
      </c>
      <c r="O38" s="762">
        <v>0</v>
      </c>
      <c r="P38" s="763">
        <v>0</v>
      </c>
    </row>
    <row r="39" spans="2:16" ht="15" customHeight="1" x14ac:dyDescent="0.3">
      <c r="B39" s="114"/>
      <c r="C39" s="760" t="s">
        <v>513</v>
      </c>
      <c r="D39" s="761">
        <v>98</v>
      </c>
      <c r="E39" s="761">
        <v>1</v>
      </c>
      <c r="F39" s="761">
        <v>0</v>
      </c>
      <c r="G39" s="761">
        <v>0</v>
      </c>
      <c r="H39" s="761">
        <v>1133</v>
      </c>
      <c r="I39" s="761">
        <v>1232</v>
      </c>
      <c r="J39" s="761">
        <v>7</v>
      </c>
      <c r="K39" s="761">
        <v>0</v>
      </c>
      <c r="L39" s="761">
        <v>14</v>
      </c>
      <c r="M39" s="761">
        <v>20</v>
      </c>
      <c r="N39" s="761">
        <v>256</v>
      </c>
      <c r="O39" s="762">
        <v>2.3199999999999998E-2</v>
      </c>
      <c r="P39" s="763">
        <v>1.4999999999999999E-2</v>
      </c>
    </row>
    <row r="40" spans="2:16" ht="15" customHeight="1" x14ac:dyDescent="0.3">
      <c r="B40" s="114"/>
      <c r="C40" s="760" t="s">
        <v>514</v>
      </c>
      <c r="D40" s="761">
        <v>0</v>
      </c>
      <c r="E40" s="761">
        <v>0</v>
      </c>
      <c r="F40" s="761">
        <v>0</v>
      </c>
      <c r="G40" s="761">
        <v>0</v>
      </c>
      <c r="H40" s="761">
        <v>0</v>
      </c>
      <c r="I40" s="761">
        <v>0</v>
      </c>
      <c r="J40" s="761">
        <v>0</v>
      </c>
      <c r="K40" s="761">
        <v>0</v>
      </c>
      <c r="L40" s="761">
        <v>0</v>
      </c>
      <c r="M40" s="761">
        <v>0</v>
      </c>
      <c r="N40" s="761">
        <v>0</v>
      </c>
      <c r="O40" s="762">
        <v>0</v>
      </c>
      <c r="P40" s="763">
        <v>2.5000000000000001E-2</v>
      </c>
    </row>
    <row r="41" spans="2:16" ht="15" customHeight="1" x14ac:dyDescent="0.3">
      <c r="B41" s="114"/>
      <c r="C41" s="760" t="s">
        <v>515</v>
      </c>
      <c r="D41" s="761">
        <v>0</v>
      </c>
      <c r="E41" s="761">
        <v>0</v>
      </c>
      <c r="F41" s="761">
        <v>0</v>
      </c>
      <c r="G41" s="761">
        <v>0</v>
      </c>
      <c r="H41" s="761">
        <v>0</v>
      </c>
      <c r="I41" s="761">
        <v>0</v>
      </c>
      <c r="J41" s="761">
        <v>0</v>
      </c>
      <c r="K41" s="761">
        <v>0</v>
      </c>
      <c r="L41" s="761">
        <v>0</v>
      </c>
      <c r="M41" s="761">
        <v>0</v>
      </c>
      <c r="N41" s="761">
        <v>0</v>
      </c>
      <c r="O41" s="762">
        <v>0</v>
      </c>
      <c r="P41" s="763">
        <v>0</v>
      </c>
    </row>
    <row r="42" spans="2:16" ht="15" customHeight="1" x14ac:dyDescent="0.3">
      <c r="B42" s="114"/>
      <c r="C42" s="760" t="s">
        <v>516</v>
      </c>
      <c r="D42" s="761">
        <v>287</v>
      </c>
      <c r="E42" s="761">
        <v>157</v>
      </c>
      <c r="F42" s="761">
        <v>0</v>
      </c>
      <c r="G42" s="761">
        <v>0</v>
      </c>
      <c r="H42" s="761">
        <v>80</v>
      </c>
      <c r="I42" s="761">
        <v>523</v>
      </c>
      <c r="J42" s="761">
        <v>25</v>
      </c>
      <c r="K42" s="761">
        <v>0</v>
      </c>
      <c r="L42" s="761">
        <v>1</v>
      </c>
      <c r="M42" s="761">
        <v>26</v>
      </c>
      <c r="N42" s="761">
        <v>319</v>
      </c>
      <c r="O42" s="762">
        <v>2.8799999999999999E-2</v>
      </c>
      <c r="P42" s="763">
        <v>0</v>
      </c>
    </row>
    <row r="43" spans="2:16" ht="15" customHeight="1" x14ac:dyDescent="0.3">
      <c r="B43" s="114"/>
      <c r="C43" s="760" t="s">
        <v>517</v>
      </c>
      <c r="D43" s="761">
        <v>0</v>
      </c>
      <c r="E43" s="761">
        <v>0</v>
      </c>
      <c r="F43" s="761">
        <v>0</v>
      </c>
      <c r="G43" s="761">
        <v>0</v>
      </c>
      <c r="H43" s="761">
        <v>0</v>
      </c>
      <c r="I43" s="761">
        <v>0</v>
      </c>
      <c r="J43" s="761">
        <v>0</v>
      </c>
      <c r="K43" s="761">
        <v>0</v>
      </c>
      <c r="L43" s="761">
        <v>0</v>
      </c>
      <c r="M43" s="761">
        <v>0</v>
      </c>
      <c r="N43" s="761">
        <v>0</v>
      </c>
      <c r="O43" s="762">
        <v>0</v>
      </c>
      <c r="P43" s="763">
        <v>0</v>
      </c>
    </row>
    <row r="44" spans="2:16" ht="15" customHeight="1" x14ac:dyDescent="0.3">
      <c r="B44" s="114"/>
      <c r="C44" s="760" t="s">
        <v>518</v>
      </c>
      <c r="D44" s="761">
        <v>141</v>
      </c>
      <c r="E44" s="761">
        <v>0</v>
      </c>
      <c r="F44" s="761">
        <v>0</v>
      </c>
      <c r="G44" s="761">
        <v>0</v>
      </c>
      <c r="H44" s="761">
        <v>0</v>
      </c>
      <c r="I44" s="761">
        <v>141</v>
      </c>
      <c r="J44" s="761">
        <v>10</v>
      </c>
      <c r="K44" s="761">
        <v>0</v>
      </c>
      <c r="L44" s="761">
        <v>0</v>
      </c>
      <c r="M44" s="761">
        <v>10</v>
      </c>
      <c r="N44" s="761">
        <v>122</v>
      </c>
      <c r="O44" s="762">
        <v>1.0999999999999999E-2</v>
      </c>
      <c r="P44" s="763">
        <v>0</v>
      </c>
    </row>
    <row r="45" spans="2:16" ht="15" customHeight="1" x14ac:dyDescent="0.3">
      <c r="B45" s="114"/>
      <c r="C45" s="760" t="s">
        <v>519</v>
      </c>
      <c r="D45" s="761">
        <v>0</v>
      </c>
      <c r="E45" s="761">
        <v>0</v>
      </c>
      <c r="F45" s="761">
        <v>0</v>
      </c>
      <c r="G45" s="761">
        <v>0</v>
      </c>
      <c r="H45" s="761">
        <v>0</v>
      </c>
      <c r="I45" s="761">
        <v>0</v>
      </c>
      <c r="J45" s="761">
        <v>0</v>
      </c>
      <c r="K45" s="761">
        <v>0</v>
      </c>
      <c r="L45" s="761">
        <v>0</v>
      </c>
      <c r="M45" s="761">
        <v>0</v>
      </c>
      <c r="N45" s="761">
        <v>0</v>
      </c>
      <c r="O45" s="762">
        <v>0</v>
      </c>
      <c r="P45" s="763">
        <v>0</v>
      </c>
    </row>
    <row r="46" spans="2:16" ht="15" customHeight="1" x14ac:dyDescent="0.3">
      <c r="B46" s="114"/>
      <c r="C46" s="760" t="s">
        <v>520</v>
      </c>
      <c r="D46" s="761">
        <v>7</v>
      </c>
      <c r="E46" s="761">
        <v>0</v>
      </c>
      <c r="F46" s="761">
        <v>0</v>
      </c>
      <c r="G46" s="761">
        <v>0</v>
      </c>
      <c r="H46" s="761">
        <v>0</v>
      </c>
      <c r="I46" s="761">
        <v>7</v>
      </c>
      <c r="J46" s="761">
        <v>1</v>
      </c>
      <c r="K46" s="761">
        <v>0</v>
      </c>
      <c r="L46" s="761">
        <v>0</v>
      </c>
      <c r="M46" s="761">
        <v>1</v>
      </c>
      <c r="N46" s="761">
        <v>7</v>
      </c>
      <c r="O46" s="762">
        <v>5.9999999999999995E-4</v>
      </c>
      <c r="P46" s="763">
        <v>0</v>
      </c>
    </row>
    <row r="47" spans="2:16" ht="15" customHeight="1" x14ac:dyDescent="0.3">
      <c r="B47" s="114"/>
      <c r="C47" s="760" t="s">
        <v>521</v>
      </c>
      <c r="D47" s="761">
        <v>0</v>
      </c>
      <c r="E47" s="761">
        <v>0</v>
      </c>
      <c r="F47" s="761">
        <v>0</v>
      </c>
      <c r="G47" s="761">
        <v>0</v>
      </c>
      <c r="H47" s="761">
        <v>0</v>
      </c>
      <c r="I47" s="761">
        <v>0</v>
      </c>
      <c r="J47" s="761">
        <v>0</v>
      </c>
      <c r="K47" s="761">
        <v>0</v>
      </c>
      <c r="L47" s="761">
        <v>0</v>
      </c>
      <c r="M47" s="761">
        <v>0</v>
      </c>
      <c r="N47" s="761">
        <v>0</v>
      </c>
      <c r="O47" s="762">
        <v>0</v>
      </c>
      <c r="P47" s="763">
        <v>0</v>
      </c>
    </row>
    <row r="48" spans="2:16" ht="15" customHeight="1" x14ac:dyDescent="0.3">
      <c r="B48" s="114"/>
      <c r="C48" s="760" t="s">
        <v>522</v>
      </c>
      <c r="D48" s="761">
        <v>0</v>
      </c>
      <c r="E48" s="761">
        <v>0</v>
      </c>
      <c r="F48" s="761">
        <v>0</v>
      </c>
      <c r="G48" s="761">
        <v>0</v>
      </c>
      <c r="H48" s="761">
        <v>0</v>
      </c>
      <c r="I48" s="761">
        <v>0</v>
      </c>
      <c r="J48" s="761">
        <v>0</v>
      </c>
      <c r="K48" s="761">
        <v>0</v>
      </c>
      <c r="L48" s="761">
        <v>0</v>
      </c>
      <c r="M48" s="761">
        <v>0</v>
      </c>
      <c r="N48" s="761">
        <v>0</v>
      </c>
      <c r="O48" s="762">
        <v>0</v>
      </c>
      <c r="P48" s="763">
        <v>0</v>
      </c>
    </row>
    <row r="49" spans="2:16" ht="15" customHeight="1" x14ac:dyDescent="0.3">
      <c r="B49" s="114"/>
      <c r="C49" s="760" t="s">
        <v>523</v>
      </c>
      <c r="D49" s="761">
        <v>0</v>
      </c>
      <c r="E49" s="761">
        <v>0</v>
      </c>
      <c r="F49" s="761">
        <v>0</v>
      </c>
      <c r="G49" s="761">
        <v>0</v>
      </c>
      <c r="H49" s="761">
        <v>0</v>
      </c>
      <c r="I49" s="761">
        <v>0</v>
      </c>
      <c r="J49" s="761">
        <v>0</v>
      </c>
      <c r="K49" s="761">
        <v>0</v>
      </c>
      <c r="L49" s="761">
        <v>0</v>
      </c>
      <c r="M49" s="761">
        <v>0</v>
      </c>
      <c r="N49" s="761">
        <v>0</v>
      </c>
      <c r="O49" s="762">
        <v>0</v>
      </c>
      <c r="P49" s="763">
        <v>1.4999999999999999E-2</v>
      </c>
    </row>
    <row r="50" spans="2:16" ht="15" customHeight="1" x14ac:dyDescent="0.3">
      <c r="B50" s="114"/>
      <c r="C50" s="760" t="s">
        <v>524</v>
      </c>
      <c r="D50" s="761">
        <v>0</v>
      </c>
      <c r="E50" s="761">
        <v>0</v>
      </c>
      <c r="F50" s="761">
        <v>0</v>
      </c>
      <c r="G50" s="761">
        <v>0</v>
      </c>
      <c r="H50" s="761">
        <v>0</v>
      </c>
      <c r="I50" s="761">
        <v>0</v>
      </c>
      <c r="J50" s="761">
        <v>0</v>
      </c>
      <c r="K50" s="761">
        <v>0</v>
      </c>
      <c r="L50" s="761">
        <v>0</v>
      </c>
      <c r="M50" s="761">
        <v>0</v>
      </c>
      <c r="N50" s="761">
        <v>0</v>
      </c>
      <c r="O50" s="762">
        <v>0</v>
      </c>
      <c r="P50" s="763">
        <v>0.01</v>
      </c>
    </row>
    <row r="51" spans="2:16" ht="15" customHeight="1" x14ac:dyDescent="0.3">
      <c r="B51" s="114"/>
      <c r="C51" s="760" t="s">
        <v>525</v>
      </c>
      <c r="D51" s="761">
        <v>31</v>
      </c>
      <c r="E51" s="761">
        <v>2</v>
      </c>
      <c r="F51" s="761">
        <v>0</v>
      </c>
      <c r="G51" s="761">
        <v>0</v>
      </c>
      <c r="H51" s="761">
        <v>0</v>
      </c>
      <c r="I51" s="761">
        <v>32</v>
      </c>
      <c r="J51" s="761">
        <v>0</v>
      </c>
      <c r="K51" s="761">
        <v>0</v>
      </c>
      <c r="L51" s="761">
        <v>0</v>
      </c>
      <c r="M51" s="761">
        <v>0</v>
      </c>
      <c r="N51" s="761">
        <v>1</v>
      </c>
      <c r="O51" s="762">
        <v>1E-4</v>
      </c>
      <c r="P51" s="763">
        <v>0</v>
      </c>
    </row>
    <row r="52" spans="2:16" ht="15" customHeight="1" x14ac:dyDescent="0.3">
      <c r="B52" s="114"/>
      <c r="C52" s="760" t="s">
        <v>526</v>
      </c>
      <c r="D52" s="761">
        <v>0</v>
      </c>
      <c r="E52" s="761">
        <v>0</v>
      </c>
      <c r="F52" s="761">
        <v>0</v>
      </c>
      <c r="G52" s="761">
        <v>0</v>
      </c>
      <c r="H52" s="761">
        <v>0</v>
      </c>
      <c r="I52" s="761">
        <v>0</v>
      </c>
      <c r="J52" s="761">
        <v>0</v>
      </c>
      <c r="K52" s="761">
        <v>0</v>
      </c>
      <c r="L52" s="761">
        <v>0</v>
      </c>
      <c r="M52" s="761">
        <v>0</v>
      </c>
      <c r="N52" s="761">
        <v>0</v>
      </c>
      <c r="O52" s="762">
        <v>0</v>
      </c>
      <c r="P52" s="763">
        <v>0</v>
      </c>
    </row>
    <row r="53" spans="2:16" ht="15" customHeight="1" x14ac:dyDescent="0.3">
      <c r="B53" s="114"/>
      <c r="C53" s="760" t="s">
        <v>527</v>
      </c>
      <c r="D53" s="761">
        <v>0</v>
      </c>
      <c r="E53" s="761">
        <v>0</v>
      </c>
      <c r="F53" s="761">
        <v>0</v>
      </c>
      <c r="G53" s="761">
        <v>0</v>
      </c>
      <c r="H53" s="761">
        <v>0</v>
      </c>
      <c r="I53" s="761">
        <v>0</v>
      </c>
      <c r="J53" s="761">
        <v>0</v>
      </c>
      <c r="K53" s="761">
        <v>0</v>
      </c>
      <c r="L53" s="761">
        <v>0</v>
      </c>
      <c r="M53" s="761">
        <v>0</v>
      </c>
      <c r="N53" s="761">
        <v>0</v>
      </c>
      <c r="O53" s="762">
        <v>0</v>
      </c>
      <c r="P53" s="763">
        <v>0.01</v>
      </c>
    </row>
    <row r="54" spans="2:16" ht="15" customHeight="1" x14ac:dyDescent="0.3">
      <c r="B54" s="114"/>
      <c r="C54" s="760" t="s">
        <v>528</v>
      </c>
      <c r="D54" s="761">
        <v>743</v>
      </c>
      <c r="E54" s="761">
        <v>61</v>
      </c>
      <c r="F54" s="761">
        <v>0</v>
      </c>
      <c r="G54" s="761">
        <v>0</v>
      </c>
      <c r="H54" s="761">
        <v>73</v>
      </c>
      <c r="I54" s="761">
        <v>877</v>
      </c>
      <c r="J54" s="761">
        <v>49</v>
      </c>
      <c r="K54" s="761">
        <v>0</v>
      </c>
      <c r="L54" s="761">
        <v>1</v>
      </c>
      <c r="M54" s="761">
        <v>50</v>
      </c>
      <c r="N54" s="761">
        <v>622</v>
      </c>
      <c r="O54" s="762">
        <v>5.62E-2</v>
      </c>
      <c r="P54" s="763">
        <v>5.0000000000000001E-3</v>
      </c>
    </row>
    <row r="55" spans="2:16" ht="15" customHeight="1" x14ac:dyDescent="0.3">
      <c r="B55" s="114"/>
      <c r="C55" s="760" t="s">
        <v>529</v>
      </c>
      <c r="D55" s="761">
        <v>0</v>
      </c>
      <c r="E55" s="761">
        <v>0</v>
      </c>
      <c r="F55" s="761">
        <v>0</v>
      </c>
      <c r="G55" s="761">
        <v>0</v>
      </c>
      <c r="H55" s="761">
        <v>0</v>
      </c>
      <c r="I55" s="761">
        <v>0</v>
      </c>
      <c r="J55" s="761">
        <v>0</v>
      </c>
      <c r="K55" s="761">
        <v>0</v>
      </c>
      <c r="L55" s="761">
        <v>0</v>
      </c>
      <c r="M55" s="761">
        <v>0</v>
      </c>
      <c r="N55" s="761">
        <v>0</v>
      </c>
      <c r="O55" s="762">
        <v>0</v>
      </c>
      <c r="P55" s="763">
        <v>0</v>
      </c>
    </row>
    <row r="56" spans="2:16" ht="15" customHeight="1" x14ac:dyDescent="0.3">
      <c r="B56" s="114"/>
      <c r="C56" s="760" t="s">
        <v>530</v>
      </c>
      <c r="D56" s="761">
        <v>0</v>
      </c>
      <c r="E56" s="761">
        <v>0</v>
      </c>
      <c r="F56" s="761">
        <v>0</v>
      </c>
      <c r="G56" s="761">
        <v>0</v>
      </c>
      <c r="H56" s="761">
        <v>0</v>
      </c>
      <c r="I56" s="761">
        <v>0</v>
      </c>
      <c r="J56" s="761">
        <v>0</v>
      </c>
      <c r="K56" s="761">
        <v>0</v>
      </c>
      <c r="L56" s="761">
        <v>0</v>
      </c>
      <c r="M56" s="761">
        <v>0</v>
      </c>
      <c r="N56" s="761">
        <v>0</v>
      </c>
      <c r="O56" s="762">
        <v>0</v>
      </c>
      <c r="P56" s="763">
        <v>0</v>
      </c>
    </row>
    <row r="57" spans="2:16" ht="15" customHeight="1" x14ac:dyDescent="0.3">
      <c r="B57" s="114"/>
      <c r="C57" s="760" t="s">
        <v>531</v>
      </c>
      <c r="D57" s="761">
        <v>0</v>
      </c>
      <c r="E57" s="761">
        <v>0</v>
      </c>
      <c r="F57" s="761">
        <v>0</v>
      </c>
      <c r="G57" s="761">
        <v>0</v>
      </c>
      <c r="H57" s="761">
        <v>0</v>
      </c>
      <c r="I57" s="761">
        <v>0</v>
      </c>
      <c r="J57" s="761">
        <v>0</v>
      </c>
      <c r="K57" s="761">
        <v>0</v>
      </c>
      <c r="L57" s="761">
        <v>0</v>
      </c>
      <c r="M57" s="761">
        <v>0</v>
      </c>
      <c r="N57" s="761">
        <v>0</v>
      </c>
      <c r="O57" s="762">
        <v>0</v>
      </c>
      <c r="P57" s="763">
        <v>0</v>
      </c>
    </row>
    <row r="58" spans="2:16" ht="15" customHeight="1" x14ac:dyDescent="0.3">
      <c r="B58" s="114"/>
      <c r="C58" s="760" t="s">
        <v>532</v>
      </c>
      <c r="D58" s="761">
        <v>0</v>
      </c>
      <c r="E58" s="761">
        <v>0</v>
      </c>
      <c r="F58" s="761">
        <v>0</v>
      </c>
      <c r="G58" s="761">
        <v>0</v>
      </c>
      <c r="H58" s="761">
        <v>0</v>
      </c>
      <c r="I58" s="761">
        <v>0</v>
      </c>
      <c r="J58" s="761">
        <v>0</v>
      </c>
      <c r="K58" s="761">
        <v>0</v>
      </c>
      <c r="L58" s="761">
        <v>0</v>
      </c>
      <c r="M58" s="761">
        <v>0</v>
      </c>
      <c r="N58" s="761">
        <v>0</v>
      </c>
      <c r="O58" s="762">
        <v>0</v>
      </c>
      <c r="P58" s="763">
        <v>0</v>
      </c>
    </row>
    <row r="59" spans="2:16" ht="15" customHeight="1" x14ac:dyDescent="0.3">
      <c r="B59" s="114"/>
      <c r="C59" s="760" t="s">
        <v>533</v>
      </c>
      <c r="D59" s="761">
        <v>0</v>
      </c>
      <c r="E59" s="761">
        <v>0</v>
      </c>
      <c r="F59" s="761">
        <v>0</v>
      </c>
      <c r="G59" s="761">
        <v>0</v>
      </c>
      <c r="H59" s="761">
        <v>0</v>
      </c>
      <c r="I59" s="761">
        <v>0</v>
      </c>
      <c r="J59" s="761">
        <v>0</v>
      </c>
      <c r="K59" s="761">
        <v>0</v>
      </c>
      <c r="L59" s="761">
        <v>0</v>
      </c>
      <c r="M59" s="761">
        <v>0</v>
      </c>
      <c r="N59" s="761">
        <v>1</v>
      </c>
      <c r="O59" s="762">
        <v>0</v>
      </c>
      <c r="P59" s="763">
        <v>0</v>
      </c>
    </row>
    <row r="60" spans="2:16" ht="15" customHeight="1" x14ac:dyDescent="0.3">
      <c r="B60" s="114"/>
      <c r="C60" s="760" t="s">
        <v>534</v>
      </c>
      <c r="D60" s="761">
        <v>0</v>
      </c>
      <c r="E60" s="761">
        <v>0</v>
      </c>
      <c r="F60" s="761">
        <v>0</v>
      </c>
      <c r="G60" s="761">
        <v>0</v>
      </c>
      <c r="H60" s="761">
        <v>0</v>
      </c>
      <c r="I60" s="761">
        <v>0</v>
      </c>
      <c r="J60" s="761">
        <v>0</v>
      </c>
      <c r="K60" s="761">
        <v>0</v>
      </c>
      <c r="L60" s="761">
        <v>0</v>
      </c>
      <c r="M60" s="761">
        <v>0</v>
      </c>
      <c r="N60" s="761">
        <v>0</v>
      </c>
      <c r="O60" s="762">
        <v>0</v>
      </c>
      <c r="P60" s="763">
        <v>0</v>
      </c>
    </row>
    <row r="61" spans="2:16" ht="15" customHeight="1" x14ac:dyDescent="0.3">
      <c r="B61" s="114"/>
      <c r="C61" s="760" t="s">
        <v>535</v>
      </c>
      <c r="D61" s="761">
        <v>0</v>
      </c>
      <c r="E61" s="761">
        <v>0</v>
      </c>
      <c r="F61" s="761">
        <v>0</v>
      </c>
      <c r="G61" s="761">
        <v>0</v>
      </c>
      <c r="H61" s="761">
        <v>0</v>
      </c>
      <c r="I61" s="761">
        <v>0</v>
      </c>
      <c r="J61" s="761">
        <v>0</v>
      </c>
      <c r="K61" s="761">
        <v>0</v>
      </c>
      <c r="L61" s="761">
        <v>0</v>
      </c>
      <c r="M61" s="761">
        <v>0</v>
      </c>
      <c r="N61" s="761">
        <v>0</v>
      </c>
      <c r="O61" s="762">
        <v>0</v>
      </c>
      <c r="P61" s="763">
        <v>0</v>
      </c>
    </row>
    <row r="62" spans="2:16" ht="15" customHeight="1" x14ac:dyDescent="0.3">
      <c r="B62" s="114"/>
      <c r="C62" s="760" t="s">
        <v>536</v>
      </c>
      <c r="D62" s="761">
        <v>0</v>
      </c>
      <c r="E62" s="761">
        <v>0</v>
      </c>
      <c r="F62" s="761">
        <v>0</v>
      </c>
      <c r="G62" s="761">
        <v>0</v>
      </c>
      <c r="H62" s="761">
        <v>0</v>
      </c>
      <c r="I62" s="761">
        <v>0</v>
      </c>
      <c r="J62" s="761">
        <v>0</v>
      </c>
      <c r="K62" s="761">
        <v>0</v>
      </c>
      <c r="L62" s="761">
        <v>0</v>
      </c>
      <c r="M62" s="761">
        <v>0</v>
      </c>
      <c r="N62" s="761">
        <v>0</v>
      </c>
      <c r="O62" s="762">
        <v>0</v>
      </c>
      <c r="P62" s="763">
        <v>0</v>
      </c>
    </row>
    <row r="63" spans="2:16" ht="15" customHeight="1" x14ac:dyDescent="0.3">
      <c r="B63" s="114"/>
      <c r="C63" s="760" t="s">
        <v>537</v>
      </c>
      <c r="D63" s="761">
        <v>2686</v>
      </c>
      <c r="E63" s="761">
        <v>137</v>
      </c>
      <c r="F63" s="761">
        <v>0</v>
      </c>
      <c r="G63" s="761">
        <v>0</v>
      </c>
      <c r="H63" s="761">
        <v>0</v>
      </c>
      <c r="I63" s="761">
        <v>2823</v>
      </c>
      <c r="J63" s="761">
        <v>95</v>
      </c>
      <c r="K63" s="761">
        <v>0</v>
      </c>
      <c r="L63" s="761">
        <v>0</v>
      </c>
      <c r="M63" s="761">
        <v>95</v>
      </c>
      <c r="N63" s="761">
        <v>1193</v>
      </c>
      <c r="O63" s="762">
        <v>0.1079</v>
      </c>
      <c r="P63" s="763">
        <v>0.02</v>
      </c>
    </row>
    <row r="64" spans="2:16" ht="15" customHeight="1" x14ac:dyDescent="0.3">
      <c r="B64" s="114"/>
      <c r="C64" s="760" t="s">
        <v>538</v>
      </c>
      <c r="D64" s="761">
        <v>6</v>
      </c>
      <c r="E64" s="761">
        <v>0</v>
      </c>
      <c r="F64" s="761">
        <v>0</v>
      </c>
      <c r="G64" s="761">
        <v>0</v>
      </c>
      <c r="H64" s="761">
        <v>0</v>
      </c>
      <c r="I64" s="761">
        <v>6</v>
      </c>
      <c r="J64" s="761">
        <v>0</v>
      </c>
      <c r="K64" s="761">
        <v>0</v>
      </c>
      <c r="L64" s="761">
        <v>0</v>
      </c>
      <c r="M64" s="761">
        <v>0</v>
      </c>
      <c r="N64" s="761">
        <v>0</v>
      </c>
      <c r="O64" s="762">
        <v>0</v>
      </c>
      <c r="P64" s="763">
        <v>0</v>
      </c>
    </row>
    <row r="65" spans="2:16" ht="15" customHeight="1" x14ac:dyDescent="0.3">
      <c r="B65" s="114"/>
      <c r="C65" s="760" t="s">
        <v>539</v>
      </c>
      <c r="D65" s="761">
        <v>0</v>
      </c>
      <c r="E65" s="761">
        <v>0</v>
      </c>
      <c r="F65" s="761">
        <v>0</v>
      </c>
      <c r="G65" s="761">
        <v>0</v>
      </c>
      <c r="H65" s="761">
        <v>0</v>
      </c>
      <c r="I65" s="761">
        <v>0</v>
      </c>
      <c r="J65" s="761">
        <v>0</v>
      </c>
      <c r="K65" s="761">
        <v>0</v>
      </c>
      <c r="L65" s="761">
        <v>0</v>
      </c>
      <c r="M65" s="761">
        <v>0</v>
      </c>
      <c r="N65" s="761">
        <v>0</v>
      </c>
      <c r="O65" s="762">
        <v>0</v>
      </c>
      <c r="P65" s="763">
        <v>2.5000000000000001E-2</v>
      </c>
    </row>
    <row r="66" spans="2:16" ht="15" customHeight="1" x14ac:dyDescent="0.3">
      <c r="B66" s="114"/>
      <c r="C66" s="760" t="s">
        <v>540</v>
      </c>
      <c r="D66" s="761">
        <v>0</v>
      </c>
      <c r="E66" s="761">
        <v>0</v>
      </c>
      <c r="F66" s="761">
        <v>0</v>
      </c>
      <c r="G66" s="761">
        <v>0</v>
      </c>
      <c r="H66" s="761">
        <v>0</v>
      </c>
      <c r="I66" s="761">
        <v>0</v>
      </c>
      <c r="J66" s="761">
        <v>0</v>
      </c>
      <c r="K66" s="761">
        <v>0</v>
      </c>
      <c r="L66" s="761">
        <v>0</v>
      </c>
      <c r="M66" s="761">
        <v>0</v>
      </c>
      <c r="N66" s="761">
        <v>0</v>
      </c>
      <c r="O66" s="762">
        <v>0</v>
      </c>
      <c r="P66" s="763">
        <v>0</v>
      </c>
    </row>
    <row r="67" spans="2:16" ht="15" customHeight="1" x14ac:dyDescent="0.3">
      <c r="B67" s="114"/>
      <c r="C67" s="760" t="s">
        <v>541</v>
      </c>
      <c r="D67" s="761">
        <v>91</v>
      </c>
      <c r="E67" s="761">
        <v>97</v>
      </c>
      <c r="F67" s="761">
        <v>0</v>
      </c>
      <c r="G67" s="761">
        <v>0</v>
      </c>
      <c r="H67" s="761">
        <v>0</v>
      </c>
      <c r="I67" s="761">
        <v>188</v>
      </c>
      <c r="J67" s="761">
        <v>11</v>
      </c>
      <c r="K67" s="761">
        <v>0</v>
      </c>
      <c r="L67" s="761">
        <v>0</v>
      </c>
      <c r="M67" s="761">
        <v>11</v>
      </c>
      <c r="N67" s="761">
        <v>140</v>
      </c>
      <c r="O67" s="762">
        <v>1.26E-2</v>
      </c>
      <c r="P67" s="763">
        <v>0</v>
      </c>
    </row>
    <row r="68" spans="2:16" ht="15" customHeight="1" x14ac:dyDescent="0.3">
      <c r="B68" s="114"/>
      <c r="C68" s="760" t="s">
        <v>542</v>
      </c>
      <c r="D68" s="761">
        <v>0</v>
      </c>
      <c r="E68" s="761">
        <v>0</v>
      </c>
      <c r="F68" s="761">
        <v>0</v>
      </c>
      <c r="G68" s="761">
        <v>0</v>
      </c>
      <c r="H68" s="761">
        <v>0</v>
      </c>
      <c r="I68" s="761">
        <v>0</v>
      </c>
      <c r="J68" s="761">
        <v>0</v>
      </c>
      <c r="K68" s="761">
        <v>0</v>
      </c>
      <c r="L68" s="761">
        <v>0</v>
      </c>
      <c r="M68" s="761">
        <v>0</v>
      </c>
      <c r="N68" s="761">
        <v>0</v>
      </c>
      <c r="O68" s="762">
        <v>0</v>
      </c>
      <c r="P68" s="763">
        <v>0</v>
      </c>
    </row>
    <row r="69" spans="2:16" ht="15" customHeight="1" x14ac:dyDescent="0.3">
      <c r="B69" s="114"/>
      <c r="C69" s="760" t="s">
        <v>543</v>
      </c>
      <c r="D69" s="761">
        <v>0</v>
      </c>
      <c r="E69" s="761">
        <v>0</v>
      </c>
      <c r="F69" s="761">
        <v>0</v>
      </c>
      <c r="G69" s="761">
        <v>0</v>
      </c>
      <c r="H69" s="761">
        <v>0</v>
      </c>
      <c r="I69" s="761">
        <v>0</v>
      </c>
      <c r="J69" s="761">
        <v>0</v>
      </c>
      <c r="K69" s="761">
        <v>0</v>
      </c>
      <c r="L69" s="761">
        <v>0</v>
      </c>
      <c r="M69" s="761">
        <v>0</v>
      </c>
      <c r="N69" s="761">
        <v>0</v>
      </c>
      <c r="O69" s="762">
        <v>0</v>
      </c>
      <c r="P69" s="763">
        <v>0</v>
      </c>
    </row>
    <row r="70" spans="2:16" ht="15" customHeight="1" x14ac:dyDescent="0.3">
      <c r="B70" s="114"/>
      <c r="C70" s="760" t="s">
        <v>544</v>
      </c>
      <c r="D70" s="761">
        <v>0</v>
      </c>
      <c r="E70" s="761">
        <v>0</v>
      </c>
      <c r="F70" s="761">
        <v>0</v>
      </c>
      <c r="G70" s="761">
        <v>0</v>
      </c>
      <c r="H70" s="761">
        <v>0</v>
      </c>
      <c r="I70" s="761">
        <v>0</v>
      </c>
      <c r="J70" s="761">
        <v>0</v>
      </c>
      <c r="K70" s="761">
        <v>0</v>
      </c>
      <c r="L70" s="761">
        <v>0</v>
      </c>
      <c r="M70" s="761">
        <v>0</v>
      </c>
      <c r="N70" s="761">
        <v>0</v>
      </c>
      <c r="O70" s="762">
        <v>0</v>
      </c>
      <c r="P70" s="763">
        <v>0</v>
      </c>
    </row>
    <row r="71" spans="2:16" ht="15" customHeight="1" x14ac:dyDescent="0.3">
      <c r="B71" s="114"/>
      <c r="C71" s="760" t="s">
        <v>545</v>
      </c>
      <c r="D71" s="761">
        <v>0</v>
      </c>
      <c r="E71" s="761">
        <v>0</v>
      </c>
      <c r="F71" s="761">
        <v>0</v>
      </c>
      <c r="G71" s="761">
        <v>0</v>
      </c>
      <c r="H71" s="761">
        <v>0</v>
      </c>
      <c r="I71" s="761">
        <v>0</v>
      </c>
      <c r="J71" s="761">
        <v>0</v>
      </c>
      <c r="K71" s="761">
        <v>0</v>
      </c>
      <c r="L71" s="761">
        <v>0</v>
      </c>
      <c r="M71" s="761">
        <v>0</v>
      </c>
      <c r="N71" s="761">
        <v>0</v>
      </c>
      <c r="O71" s="762">
        <v>0</v>
      </c>
      <c r="P71" s="763">
        <v>0</v>
      </c>
    </row>
    <row r="72" spans="2:16" ht="15" customHeight="1" x14ac:dyDescent="0.3">
      <c r="B72" s="114"/>
      <c r="C72" s="760" t="s">
        <v>546</v>
      </c>
      <c r="D72" s="761">
        <v>11</v>
      </c>
      <c r="E72" s="761">
        <v>20</v>
      </c>
      <c r="F72" s="761">
        <v>0</v>
      </c>
      <c r="G72" s="761">
        <v>0</v>
      </c>
      <c r="H72" s="761">
        <v>0</v>
      </c>
      <c r="I72" s="761">
        <v>31</v>
      </c>
      <c r="J72" s="761">
        <v>1</v>
      </c>
      <c r="K72" s="761">
        <v>0</v>
      </c>
      <c r="L72" s="761">
        <v>0</v>
      </c>
      <c r="M72" s="761">
        <v>1</v>
      </c>
      <c r="N72" s="761">
        <v>10</v>
      </c>
      <c r="O72" s="762">
        <v>8.9999999999999998E-4</v>
      </c>
      <c r="P72" s="763">
        <v>0</v>
      </c>
    </row>
    <row r="73" spans="2:16" ht="15" customHeight="1" x14ac:dyDescent="0.3">
      <c r="B73" s="114"/>
      <c r="C73" s="760" t="s">
        <v>547</v>
      </c>
      <c r="D73" s="761">
        <v>21</v>
      </c>
      <c r="E73" s="761">
        <v>97</v>
      </c>
      <c r="F73" s="761">
        <v>0</v>
      </c>
      <c r="G73" s="761">
        <v>0</v>
      </c>
      <c r="H73" s="761">
        <v>0</v>
      </c>
      <c r="I73" s="761">
        <v>118</v>
      </c>
      <c r="J73" s="761">
        <v>5</v>
      </c>
      <c r="K73" s="761">
        <v>0</v>
      </c>
      <c r="L73" s="761">
        <v>0</v>
      </c>
      <c r="M73" s="761">
        <v>5</v>
      </c>
      <c r="N73" s="761">
        <v>61</v>
      </c>
      <c r="O73" s="762">
        <v>5.5999999999999999E-3</v>
      </c>
      <c r="P73" s="763">
        <v>0</v>
      </c>
    </row>
    <row r="74" spans="2:16" ht="15" customHeight="1" x14ac:dyDescent="0.3">
      <c r="B74" s="114"/>
      <c r="C74" s="760" t="s">
        <v>548</v>
      </c>
      <c r="D74" s="761">
        <v>13</v>
      </c>
      <c r="E74" s="761">
        <v>29</v>
      </c>
      <c r="F74" s="761">
        <v>0</v>
      </c>
      <c r="G74" s="761">
        <v>0</v>
      </c>
      <c r="H74" s="761">
        <v>429</v>
      </c>
      <c r="I74" s="761">
        <v>470</v>
      </c>
      <c r="J74" s="761">
        <v>1</v>
      </c>
      <c r="K74" s="761">
        <v>0</v>
      </c>
      <c r="L74" s="761">
        <v>6</v>
      </c>
      <c r="M74" s="761">
        <v>6</v>
      </c>
      <c r="N74" s="761">
        <v>81</v>
      </c>
      <c r="O74" s="762">
        <v>7.3000000000000001E-3</v>
      </c>
      <c r="P74" s="763">
        <v>0</v>
      </c>
    </row>
    <row r="75" spans="2:16" ht="15" customHeight="1" x14ac:dyDescent="0.3">
      <c r="B75" s="114"/>
      <c r="C75" s="760" t="s">
        <v>549</v>
      </c>
      <c r="D75" s="761">
        <v>0</v>
      </c>
      <c r="E75" s="761">
        <v>0</v>
      </c>
      <c r="F75" s="761">
        <v>0</v>
      </c>
      <c r="G75" s="761">
        <v>0</v>
      </c>
      <c r="H75" s="761">
        <v>0</v>
      </c>
      <c r="I75" s="761">
        <v>0</v>
      </c>
      <c r="J75" s="761">
        <v>0</v>
      </c>
      <c r="K75" s="761">
        <v>0</v>
      </c>
      <c r="L75" s="761">
        <v>0</v>
      </c>
      <c r="M75" s="761">
        <v>0</v>
      </c>
      <c r="N75" s="761">
        <v>0</v>
      </c>
      <c r="O75" s="762">
        <v>0</v>
      </c>
      <c r="P75" s="763">
        <v>0.01</v>
      </c>
    </row>
    <row r="76" spans="2:16" ht="15" customHeight="1" x14ac:dyDescent="0.3">
      <c r="B76" s="114"/>
      <c r="C76" s="760" t="s">
        <v>550</v>
      </c>
      <c r="D76" s="761">
        <v>0</v>
      </c>
      <c r="E76" s="761">
        <v>4</v>
      </c>
      <c r="F76" s="761">
        <v>0</v>
      </c>
      <c r="G76" s="761">
        <v>0</v>
      </c>
      <c r="H76" s="761">
        <v>0</v>
      </c>
      <c r="I76" s="761">
        <v>4</v>
      </c>
      <c r="J76" s="761">
        <v>0</v>
      </c>
      <c r="K76" s="761">
        <v>0</v>
      </c>
      <c r="L76" s="761">
        <v>0</v>
      </c>
      <c r="M76" s="761">
        <v>0</v>
      </c>
      <c r="N76" s="761">
        <v>2</v>
      </c>
      <c r="O76" s="762">
        <v>2.0000000000000001E-4</v>
      </c>
      <c r="P76" s="763">
        <v>0.01</v>
      </c>
    </row>
    <row r="77" spans="2:16" ht="15" customHeight="1" x14ac:dyDescent="0.3">
      <c r="B77" s="114"/>
      <c r="C77" s="760" t="s">
        <v>551</v>
      </c>
      <c r="D77" s="761">
        <v>0</v>
      </c>
      <c r="E77" s="761">
        <v>0</v>
      </c>
      <c r="F77" s="761">
        <v>0</v>
      </c>
      <c r="G77" s="761">
        <v>0</v>
      </c>
      <c r="H77" s="761">
        <v>0</v>
      </c>
      <c r="I77" s="761">
        <v>0</v>
      </c>
      <c r="J77" s="761">
        <v>0</v>
      </c>
      <c r="K77" s="761">
        <v>0</v>
      </c>
      <c r="L77" s="761">
        <v>0</v>
      </c>
      <c r="M77" s="761">
        <v>0</v>
      </c>
      <c r="N77" s="761">
        <v>1</v>
      </c>
      <c r="O77" s="762">
        <v>1E-4</v>
      </c>
      <c r="P77" s="763">
        <v>0</v>
      </c>
    </row>
    <row r="78" spans="2:16" ht="15" customHeight="1" x14ac:dyDescent="0.3">
      <c r="B78" s="114"/>
      <c r="C78" s="760" t="s">
        <v>552</v>
      </c>
      <c r="D78" s="761">
        <v>79</v>
      </c>
      <c r="E78" s="761">
        <v>0</v>
      </c>
      <c r="F78" s="761">
        <v>0</v>
      </c>
      <c r="G78" s="761">
        <v>0</v>
      </c>
      <c r="H78" s="761">
        <v>0</v>
      </c>
      <c r="I78" s="761">
        <v>80</v>
      </c>
      <c r="J78" s="761">
        <v>0</v>
      </c>
      <c r="K78" s="761">
        <v>0</v>
      </c>
      <c r="L78" s="761">
        <v>0</v>
      </c>
      <c r="M78" s="761">
        <v>0</v>
      </c>
      <c r="N78" s="761">
        <v>0</v>
      </c>
      <c r="O78" s="762">
        <v>0</v>
      </c>
      <c r="P78" s="763">
        <v>0</v>
      </c>
    </row>
    <row r="79" spans="2:16" ht="15" customHeight="1" x14ac:dyDescent="0.3">
      <c r="B79" s="114"/>
      <c r="C79" s="760" t="s">
        <v>553</v>
      </c>
      <c r="D79" s="761">
        <v>0</v>
      </c>
      <c r="E79" s="761">
        <v>0</v>
      </c>
      <c r="F79" s="761">
        <v>0</v>
      </c>
      <c r="G79" s="761">
        <v>0</v>
      </c>
      <c r="H79" s="761">
        <v>0</v>
      </c>
      <c r="I79" s="761">
        <v>0</v>
      </c>
      <c r="J79" s="761">
        <v>0</v>
      </c>
      <c r="K79" s="761">
        <v>0</v>
      </c>
      <c r="L79" s="761">
        <v>0</v>
      </c>
      <c r="M79" s="761">
        <v>0</v>
      </c>
      <c r="N79" s="761">
        <v>0</v>
      </c>
      <c r="O79" s="762">
        <v>0</v>
      </c>
      <c r="P79" s="763">
        <v>0.02</v>
      </c>
    </row>
    <row r="80" spans="2:16" ht="15" customHeight="1" x14ac:dyDescent="0.3">
      <c r="B80" s="114"/>
      <c r="C80" s="760" t="s">
        <v>554</v>
      </c>
      <c r="D80" s="761">
        <v>5</v>
      </c>
      <c r="E80" s="761">
        <v>79</v>
      </c>
      <c r="F80" s="761">
        <v>0</v>
      </c>
      <c r="G80" s="761">
        <v>0</v>
      </c>
      <c r="H80" s="761">
        <v>0</v>
      </c>
      <c r="I80" s="761">
        <v>84</v>
      </c>
      <c r="J80" s="761">
        <v>2</v>
      </c>
      <c r="K80" s="761">
        <v>0</v>
      </c>
      <c r="L80" s="761">
        <v>0</v>
      </c>
      <c r="M80" s="761">
        <v>2</v>
      </c>
      <c r="N80" s="761">
        <v>27</v>
      </c>
      <c r="O80" s="762">
        <v>2.3999999999999998E-3</v>
      </c>
      <c r="P80" s="763">
        <v>0</v>
      </c>
    </row>
    <row r="81" spans="2:16" ht="15" customHeight="1" x14ac:dyDescent="0.3">
      <c r="B81" s="114"/>
      <c r="C81" s="760" t="s">
        <v>555</v>
      </c>
      <c r="D81" s="761">
        <v>0</v>
      </c>
      <c r="E81" s="761">
        <v>0</v>
      </c>
      <c r="F81" s="761">
        <v>0</v>
      </c>
      <c r="G81" s="761">
        <v>0</v>
      </c>
      <c r="H81" s="761">
        <v>0</v>
      </c>
      <c r="I81" s="761">
        <v>0</v>
      </c>
      <c r="J81" s="761">
        <v>0</v>
      </c>
      <c r="K81" s="761">
        <v>0</v>
      </c>
      <c r="L81" s="761">
        <v>0</v>
      </c>
      <c r="M81" s="761">
        <v>0</v>
      </c>
      <c r="N81" s="761">
        <v>0</v>
      </c>
      <c r="O81" s="762">
        <v>0</v>
      </c>
      <c r="P81" s="763">
        <v>0</v>
      </c>
    </row>
    <row r="82" spans="2:16" ht="15" customHeight="1" x14ac:dyDescent="0.3">
      <c r="B82" s="114"/>
      <c r="C82" s="760" t="s">
        <v>556</v>
      </c>
      <c r="D82" s="761">
        <v>0</v>
      </c>
      <c r="E82" s="761">
        <v>0</v>
      </c>
      <c r="F82" s="761">
        <v>0</v>
      </c>
      <c r="G82" s="761">
        <v>0</v>
      </c>
      <c r="H82" s="761">
        <v>0</v>
      </c>
      <c r="I82" s="761">
        <v>0</v>
      </c>
      <c r="J82" s="761">
        <v>0</v>
      </c>
      <c r="K82" s="761">
        <v>0</v>
      </c>
      <c r="L82" s="761">
        <v>0</v>
      </c>
      <c r="M82" s="761">
        <v>0</v>
      </c>
      <c r="N82" s="761">
        <v>0</v>
      </c>
      <c r="O82" s="762">
        <v>0</v>
      </c>
      <c r="P82" s="763">
        <v>0</v>
      </c>
    </row>
    <row r="83" spans="2:16" ht="15" customHeight="1" x14ac:dyDescent="0.3">
      <c r="B83" s="114"/>
      <c r="C83" s="760" t="s">
        <v>557</v>
      </c>
      <c r="D83" s="761">
        <v>0</v>
      </c>
      <c r="E83" s="761">
        <v>0</v>
      </c>
      <c r="F83" s="761">
        <v>0</v>
      </c>
      <c r="G83" s="761">
        <v>0</v>
      </c>
      <c r="H83" s="761">
        <v>0</v>
      </c>
      <c r="I83" s="761">
        <v>0</v>
      </c>
      <c r="J83" s="761">
        <v>0</v>
      </c>
      <c r="K83" s="761">
        <v>0</v>
      </c>
      <c r="L83" s="761">
        <v>0</v>
      </c>
      <c r="M83" s="761">
        <v>0</v>
      </c>
      <c r="N83" s="761">
        <v>0</v>
      </c>
      <c r="O83" s="762">
        <v>0</v>
      </c>
      <c r="P83" s="763">
        <v>1.4999999999999999E-2</v>
      </c>
    </row>
    <row r="84" spans="2:16" ht="15" customHeight="1" x14ac:dyDescent="0.3">
      <c r="B84" s="114"/>
      <c r="C84" s="760" t="s">
        <v>558</v>
      </c>
      <c r="D84" s="761">
        <v>0</v>
      </c>
      <c r="E84" s="761">
        <v>0</v>
      </c>
      <c r="F84" s="761">
        <v>0</v>
      </c>
      <c r="G84" s="761">
        <v>0</v>
      </c>
      <c r="H84" s="761">
        <v>0</v>
      </c>
      <c r="I84" s="761">
        <v>0</v>
      </c>
      <c r="J84" s="761">
        <v>0</v>
      </c>
      <c r="K84" s="761">
        <v>0</v>
      </c>
      <c r="L84" s="761">
        <v>0</v>
      </c>
      <c r="M84" s="761">
        <v>0</v>
      </c>
      <c r="N84" s="761">
        <v>0</v>
      </c>
      <c r="O84" s="762">
        <v>0</v>
      </c>
      <c r="P84" s="763">
        <v>0.01</v>
      </c>
    </row>
    <row r="85" spans="2:16" ht="15" customHeight="1" x14ac:dyDescent="0.3">
      <c r="B85" s="114"/>
      <c r="C85" s="760" t="s">
        <v>559</v>
      </c>
      <c r="D85" s="761">
        <v>192</v>
      </c>
      <c r="E85" s="761">
        <v>113</v>
      </c>
      <c r="F85" s="761">
        <v>0</v>
      </c>
      <c r="G85" s="761">
        <v>0</v>
      </c>
      <c r="H85" s="761">
        <v>0</v>
      </c>
      <c r="I85" s="761">
        <v>305</v>
      </c>
      <c r="J85" s="761">
        <v>18</v>
      </c>
      <c r="K85" s="761">
        <v>0</v>
      </c>
      <c r="L85" s="761">
        <v>0</v>
      </c>
      <c r="M85" s="761">
        <v>18</v>
      </c>
      <c r="N85" s="761">
        <v>219</v>
      </c>
      <c r="O85" s="762">
        <v>1.9800000000000002E-2</v>
      </c>
      <c r="P85" s="763">
        <v>0</v>
      </c>
    </row>
    <row r="86" spans="2:16" ht="15" customHeight="1" x14ac:dyDescent="0.3">
      <c r="B86" s="114"/>
      <c r="C86" s="760" t="s">
        <v>560</v>
      </c>
      <c r="D86" s="761">
        <v>0</v>
      </c>
      <c r="E86" s="761">
        <v>0</v>
      </c>
      <c r="F86" s="761">
        <v>0</v>
      </c>
      <c r="G86" s="761">
        <v>0</v>
      </c>
      <c r="H86" s="761">
        <v>0</v>
      </c>
      <c r="I86" s="761">
        <v>0</v>
      </c>
      <c r="J86" s="761">
        <v>0</v>
      </c>
      <c r="K86" s="761">
        <v>0</v>
      </c>
      <c r="L86" s="761">
        <v>0</v>
      </c>
      <c r="M86" s="761">
        <v>0</v>
      </c>
      <c r="N86" s="761">
        <v>0</v>
      </c>
      <c r="O86" s="762">
        <v>0</v>
      </c>
      <c r="P86" s="763">
        <v>0</v>
      </c>
    </row>
    <row r="87" spans="2:16" ht="15" customHeight="1" x14ac:dyDescent="0.3">
      <c r="B87" s="114"/>
      <c r="C87" s="760" t="s">
        <v>561</v>
      </c>
      <c r="D87" s="761">
        <v>0</v>
      </c>
      <c r="E87" s="761">
        <v>0</v>
      </c>
      <c r="F87" s="761">
        <v>0</v>
      </c>
      <c r="G87" s="761">
        <v>0</v>
      </c>
      <c r="H87" s="761">
        <v>0</v>
      </c>
      <c r="I87" s="761">
        <v>0</v>
      </c>
      <c r="J87" s="761">
        <v>0</v>
      </c>
      <c r="K87" s="761">
        <v>0</v>
      </c>
      <c r="L87" s="761">
        <v>0</v>
      </c>
      <c r="M87" s="761">
        <v>0</v>
      </c>
      <c r="N87" s="761">
        <v>0</v>
      </c>
      <c r="O87" s="762">
        <v>0</v>
      </c>
      <c r="P87" s="763">
        <v>0</v>
      </c>
    </row>
    <row r="88" spans="2:16" ht="15" customHeight="1" x14ac:dyDescent="0.3">
      <c r="B88" s="114"/>
      <c r="C88" s="760" t="s">
        <v>562</v>
      </c>
      <c r="D88" s="761">
        <v>0</v>
      </c>
      <c r="E88" s="761">
        <v>0</v>
      </c>
      <c r="F88" s="761">
        <v>0</v>
      </c>
      <c r="G88" s="761">
        <v>0</v>
      </c>
      <c r="H88" s="761">
        <v>0</v>
      </c>
      <c r="I88" s="761">
        <v>0</v>
      </c>
      <c r="J88" s="761">
        <v>0</v>
      </c>
      <c r="K88" s="761">
        <v>0</v>
      </c>
      <c r="L88" s="761">
        <v>0</v>
      </c>
      <c r="M88" s="761">
        <v>0</v>
      </c>
      <c r="N88" s="761">
        <v>0</v>
      </c>
      <c r="O88" s="762">
        <v>0</v>
      </c>
      <c r="P88" s="763">
        <v>0</v>
      </c>
    </row>
    <row r="89" spans="2:16" ht="15" customHeight="1" x14ac:dyDescent="0.3">
      <c r="B89" s="114"/>
      <c r="C89" s="760" t="s">
        <v>563</v>
      </c>
      <c r="D89" s="761">
        <v>2</v>
      </c>
      <c r="E89" s="761">
        <v>1</v>
      </c>
      <c r="F89" s="761">
        <v>0</v>
      </c>
      <c r="G89" s="761">
        <v>0</v>
      </c>
      <c r="H89" s="761">
        <v>0</v>
      </c>
      <c r="I89" s="761">
        <v>3</v>
      </c>
      <c r="J89" s="761">
        <v>0</v>
      </c>
      <c r="K89" s="761">
        <v>0</v>
      </c>
      <c r="L89" s="761">
        <v>0</v>
      </c>
      <c r="M89" s="761">
        <v>0</v>
      </c>
      <c r="N89" s="761">
        <v>2</v>
      </c>
      <c r="O89" s="762">
        <v>2.0000000000000001E-4</v>
      </c>
      <c r="P89" s="763">
        <v>1.2500000000000001E-2</v>
      </c>
    </row>
    <row r="90" spans="2:16" ht="15" customHeight="1" x14ac:dyDescent="0.3">
      <c r="B90" s="114"/>
      <c r="C90" s="760" t="s">
        <v>564</v>
      </c>
      <c r="D90" s="761">
        <v>0</v>
      </c>
      <c r="E90" s="761">
        <v>0</v>
      </c>
      <c r="F90" s="761">
        <v>0</v>
      </c>
      <c r="G90" s="761">
        <v>0</v>
      </c>
      <c r="H90" s="761">
        <v>0</v>
      </c>
      <c r="I90" s="761">
        <v>0</v>
      </c>
      <c r="J90" s="761">
        <v>0</v>
      </c>
      <c r="K90" s="761">
        <v>0</v>
      </c>
      <c r="L90" s="761">
        <v>0</v>
      </c>
      <c r="M90" s="761">
        <v>0</v>
      </c>
      <c r="N90" s="761">
        <v>0</v>
      </c>
      <c r="O90" s="762">
        <v>0</v>
      </c>
      <c r="P90" s="763">
        <v>0</v>
      </c>
    </row>
    <row r="91" spans="2:16" ht="15" customHeight="1" x14ac:dyDescent="0.3">
      <c r="B91" s="114"/>
      <c r="C91" s="760" t="s">
        <v>565</v>
      </c>
      <c r="D91" s="761">
        <v>10</v>
      </c>
      <c r="E91" s="761">
        <v>2</v>
      </c>
      <c r="F91" s="761">
        <v>0</v>
      </c>
      <c r="G91" s="761">
        <v>0</v>
      </c>
      <c r="H91" s="761">
        <v>0</v>
      </c>
      <c r="I91" s="761">
        <v>12</v>
      </c>
      <c r="J91" s="761">
        <v>0</v>
      </c>
      <c r="K91" s="761">
        <v>0</v>
      </c>
      <c r="L91" s="761">
        <v>0</v>
      </c>
      <c r="M91" s="761">
        <v>0</v>
      </c>
      <c r="N91" s="761">
        <v>4</v>
      </c>
      <c r="O91" s="762">
        <v>2.9999999999999997E-4</v>
      </c>
      <c r="P91" s="763">
        <v>0</v>
      </c>
    </row>
    <row r="92" spans="2:16" ht="15" customHeight="1" x14ac:dyDescent="0.3">
      <c r="B92" s="114"/>
      <c r="C92" s="760" t="s">
        <v>566</v>
      </c>
      <c r="D92" s="761">
        <v>9</v>
      </c>
      <c r="E92" s="761">
        <v>0</v>
      </c>
      <c r="F92" s="761">
        <v>0</v>
      </c>
      <c r="G92" s="761">
        <v>0</v>
      </c>
      <c r="H92" s="761">
        <v>0</v>
      </c>
      <c r="I92" s="761">
        <v>9</v>
      </c>
      <c r="J92" s="761">
        <v>0</v>
      </c>
      <c r="K92" s="761">
        <v>0</v>
      </c>
      <c r="L92" s="761">
        <v>0</v>
      </c>
      <c r="M92" s="761">
        <v>0</v>
      </c>
      <c r="N92" s="761">
        <v>0</v>
      </c>
      <c r="O92" s="762">
        <v>0</v>
      </c>
      <c r="P92" s="763">
        <v>0</v>
      </c>
    </row>
    <row r="93" spans="2:16" ht="15" customHeight="1" x14ac:dyDescent="0.3">
      <c r="B93" s="114"/>
      <c r="C93" s="760" t="s">
        <v>567</v>
      </c>
      <c r="D93" s="761">
        <v>1</v>
      </c>
      <c r="E93" s="761">
        <v>1</v>
      </c>
      <c r="F93" s="761">
        <v>0</v>
      </c>
      <c r="G93" s="761">
        <v>0</v>
      </c>
      <c r="H93" s="761">
        <v>0</v>
      </c>
      <c r="I93" s="761">
        <v>2</v>
      </c>
      <c r="J93" s="761">
        <v>0</v>
      </c>
      <c r="K93" s="761">
        <v>0</v>
      </c>
      <c r="L93" s="761">
        <v>0</v>
      </c>
      <c r="M93" s="761">
        <v>0</v>
      </c>
      <c r="N93" s="761">
        <v>1</v>
      </c>
      <c r="O93" s="762">
        <v>1E-4</v>
      </c>
      <c r="P93" s="763">
        <v>5.0000000000000001E-3</v>
      </c>
    </row>
    <row r="94" spans="2:16" ht="15" customHeight="1" x14ac:dyDescent="0.3">
      <c r="B94" s="114"/>
      <c r="C94" s="760" t="s">
        <v>568</v>
      </c>
      <c r="D94" s="761">
        <v>0</v>
      </c>
      <c r="E94" s="761">
        <v>0</v>
      </c>
      <c r="F94" s="761">
        <v>0</v>
      </c>
      <c r="G94" s="761">
        <v>0</v>
      </c>
      <c r="H94" s="761">
        <v>0</v>
      </c>
      <c r="I94" s="761">
        <v>0</v>
      </c>
      <c r="J94" s="761">
        <v>0</v>
      </c>
      <c r="K94" s="761">
        <v>0</v>
      </c>
      <c r="L94" s="761">
        <v>0</v>
      </c>
      <c r="M94" s="761">
        <v>0</v>
      </c>
      <c r="N94" s="761">
        <v>0</v>
      </c>
      <c r="O94" s="762">
        <v>0</v>
      </c>
      <c r="P94" s="763">
        <v>0</v>
      </c>
    </row>
    <row r="95" spans="2:16" ht="15" customHeight="1" x14ac:dyDescent="0.3">
      <c r="B95" s="114"/>
      <c r="C95" s="760" t="s">
        <v>569</v>
      </c>
      <c r="D95" s="761">
        <v>0</v>
      </c>
      <c r="E95" s="761">
        <v>0</v>
      </c>
      <c r="F95" s="761">
        <v>0</v>
      </c>
      <c r="G95" s="761">
        <v>0</v>
      </c>
      <c r="H95" s="761">
        <v>0</v>
      </c>
      <c r="I95" s="761">
        <v>0</v>
      </c>
      <c r="J95" s="761">
        <v>0</v>
      </c>
      <c r="K95" s="761">
        <v>0</v>
      </c>
      <c r="L95" s="761">
        <v>0</v>
      </c>
      <c r="M95" s="761">
        <v>0</v>
      </c>
      <c r="N95" s="761">
        <v>0</v>
      </c>
      <c r="O95" s="762">
        <v>0</v>
      </c>
      <c r="P95" s="763">
        <v>0</v>
      </c>
    </row>
    <row r="96" spans="2:16" ht="15" customHeight="1" x14ac:dyDescent="0.3">
      <c r="B96" s="114"/>
      <c r="C96" s="760" t="s">
        <v>570</v>
      </c>
      <c r="D96" s="761">
        <v>6</v>
      </c>
      <c r="E96" s="761">
        <v>0</v>
      </c>
      <c r="F96" s="761">
        <v>0</v>
      </c>
      <c r="G96" s="761">
        <v>0</v>
      </c>
      <c r="H96" s="761">
        <v>0</v>
      </c>
      <c r="I96" s="761">
        <v>7</v>
      </c>
      <c r="J96" s="761">
        <v>0</v>
      </c>
      <c r="K96" s="761">
        <v>0</v>
      </c>
      <c r="L96" s="761">
        <v>0</v>
      </c>
      <c r="M96" s="761">
        <v>0</v>
      </c>
      <c r="N96" s="761">
        <v>0</v>
      </c>
      <c r="O96" s="762">
        <v>0</v>
      </c>
      <c r="P96" s="763">
        <v>0</v>
      </c>
    </row>
    <row r="97" spans="2:16" ht="15" customHeight="1" x14ac:dyDescent="0.3">
      <c r="B97" s="114"/>
      <c r="C97" s="760" t="s">
        <v>571</v>
      </c>
      <c r="D97" s="761">
        <v>0</v>
      </c>
      <c r="E97" s="761">
        <v>0</v>
      </c>
      <c r="F97" s="761">
        <v>0</v>
      </c>
      <c r="G97" s="761">
        <v>0</v>
      </c>
      <c r="H97" s="761">
        <v>0</v>
      </c>
      <c r="I97" s="761">
        <v>0</v>
      </c>
      <c r="J97" s="761">
        <v>0</v>
      </c>
      <c r="K97" s="761">
        <v>0</v>
      </c>
      <c r="L97" s="761">
        <v>0</v>
      </c>
      <c r="M97" s="761">
        <v>0</v>
      </c>
      <c r="N97" s="761">
        <v>0</v>
      </c>
      <c r="O97" s="762">
        <v>0</v>
      </c>
      <c r="P97" s="763">
        <v>0</v>
      </c>
    </row>
    <row r="98" spans="2:16" ht="15" customHeight="1" x14ac:dyDescent="0.3">
      <c r="B98" s="114"/>
      <c r="C98" s="760" t="s">
        <v>572</v>
      </c>
      <c r="D98" s="761">
        <v>83</v>
      </c>
      <c r="E98" s="761">
        <v>2</v>
      </c>
      <c r="F98" s="761">
        <v>0</v>
      </c>
      <c r="G98" s="761">
        <v>0</v>
      </c>
      <c r="H98" s="761">
        <v>0</v>
      </c>
      <c r="I98" s="761">
        <v>85</v>
      </c>
      <c r="J98" s="761">
        <v>2</v>
      </c>
      <c r="K98" s="761">
        <v>0</v>
      </c>
      <c r="L98" s="761">
        <v>0</v>
      </c>
      <c r="M98" s="761">
        <v>2</v>
      </c>
      <c r="N98" s="761">
        <v>25</v>
      </c>
      <c r="O98" s="762">
        <v>2.3E-3</v>
      </c>
      <c r="P98" s="763">
        <v>0.01</v>
      </c>
    </row>
    <row r="99" spans="2:16" s="5" customFormat="1" ht="15" customHeight="1" x14ac:dyDescent="0.3">
      <c r="B99" s="117" t="s">
        <v>573</v>
      </c>
      <c r="C99" s="764" t="s">
        <v>168</v>
      </c>
      <c r="D99" s="765">
        <v>8854</v>
      </c>
      <c r="E99" s="765">
        <v>16984</v>
      </c>
      <c r="F99" s="766">
        <v>0</v>
      </c>
      <c r="G99" s="766">
        <v>0</v>
      </c>
      <c r="H99" s="765">
        <v>3381</v>
      </c>
      <c r="I99" s="765">
        <v>29218</v>
      </c>
      <c r="J99" s="765">
        <v>850</v>
      </c>
      <c r="K99" s="766">
        <v>0</v>
      </c>
      <c r="L99" s="765">
        <v>35</v>
      </c>
      <c r="M99" s="765">
        <v>885</v>
      </c>
      <c r="N99" s="765">
        <v>11065</v>
      </c>
      <c r="O99" s="767">
        <v>1</v>
      </c>
      <c r="P99" s="768"/>
    </row>
    <row r="100" spans="2:16" x14ac:dyDescent="0.3">
      <c r="D100" s="9"/>
      <c r="E100" s="9"/>
      <c r="F100" s="9"/>
      <c r="G100" s="9"/>
      <c r="H100" s="9"/>
      <c r="I100" s="9"/>
      <c r="J100" s="9"/>
      <c r="K100" s="9"/>
      <c r="L100" s="9"/>
      <c r="M100" s="9"/>
      <c r="N100" s="9"/>
      <c r="O100" s="9"/>
      <c r="P100" s="9"/>
    </row>
    <row r="102" spans="2:16" ht="18" x14ac:dyDescent="0.3">
      <c r="C102" s="113" t="s">
        <v>574</v>
      </c>
    </row>
    <row r="106" spans="2:16" x14ac:dyDescent="0.3">
      <c r="M106" s="58"/>
    </row>
  </sheetData>
  <mergeCells count="8">
    <mergeCell ref="O6:O8"/>
    <mergeCell ref="P6:P8"/>
    <mergeCell ref="D6:E7"/>
    <mergeCell ref="F6:G7"/>
    <mergeCell ref="H6:H8"/>
    <mergeCell ref="I6:I8"/>
    <mergeCell ref="J6:M7"/>
    <mergeCell ref="N6:N8"/>
  </mergeCells>
  <conditionalFormatting sqref="C9:N9 H10:J98 L10:N98 F10:G99 K10:K99">
    <cfRule type="cellIs" dxfId="1" priority="2" stopIfTrue="1" operator="lessThan">
      <formula>0</formula>
    </cfRule>
  </conditionalFormatting>
  <hyperlinks>
    <hyperlink ref="P2" location="_INDEX" display="Index" xr:uid="{0DC9D67B-31DE-45E9-91D3-1CF190848E9E}"/>
  </hyperlinks>
  <pageMargins left="0.70866141732283472" right="0.70866141732283472" top="0.74803149606299213" bottom="0.74803149606299213" header="0.31496062992125984" footer="0.31496062992125984"/>
  <pageSetup paperSize="9" scale="48" fitToHeight="0" orientation="landscape" r:id="rId1"/>
  <headerFooter>
    <oddFooter>&amp;C&amp;P</oddFooter>
  </headerFooter>
  <colBreaks count="1" manualBreakCount="1">
    <brk id="11" max="1048575" man="1"/>
  </colBreaks>
  <ignoredErrors>
    <ignoredError sqref="B9 B9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8C73-2A5C-4D46-B712-093B46A3E67E}">
  <sheetPr codeName="Tabelle14">
    <tabColor theme="5"/>
  </sheetPr>
  <dimension ref="B2:D8"/>
  <sheetViews>
    <sheetView showGridLines="0" zoomScaleNormal="100" workbookViewId="0">
      <selection activeCell="D14" sqref="D14"/>
    </sheetView>
  </sheetViews>
  <sheetFormatPr baseColWidth="10" defaultColWidth="9" defaultRowHeight="16.5" x14ac:dyDescent="0.3"/>
  <cols>
    <col min="1" max="1" width="5" style="4" customWidth="1"/>
    <col min="2" max="2" width="9" style="4"/>
    <col min="3" max="3" width="68.875" style="4" customWidth="1"/>
    <col min="4" max="4" width="21.875" style="4" customWidth="1"/>
    <col min="5" max="5" width="43.875" style="4" customWidth="1"/>
    <col min="6" max="6" width="23.25" style="4" customWidth="1"/>
    <col min="7" max="7" width="38.5" style="4" bestFit="1" customWidth="1"/>
    <col min="8" max="8" width="14.5" style="4" customWidth="1"/>
    <col min="9" max="9" width="22.625" style="4" bestFit="1" customWidth="1"/>
    <col min="10" max="10" width="12.25" style="4" customWidth="1"/>
    <col min="11" max="11" width="22.625" style="4" bestFit="1" customWidth="1"/>
    <col min="12" max="16384" width="9" style="4"/>
  </cols>
  <sheetData>
    <row r="2" spans="2:4" ht="16.5" customHeight="1" x14ac:dyDescent="0.3">
      <c r="B2" s="1043" t="s">
        <v>575</v>
      </c>
      <c r="C2" s="1043"/>
      <c r="D2" s="639" t="s">
        <v>121</v>
      </c>
    </row>
    <row r="3" spans="2:4" x14ac:dyDescent="0.3">
      <c r="B3" s="4" t="str">
        <f>Stichtag &amp; Einheit_Mio</f>
        <v>30.06.2025 - in Mio. €</v>
      </c>
    </row>
    <row r="5" spans="2:4" x14ac:dyDescent="0.3">
      <c r="D5" s="59" t="s">
        <v>457</v>
      </c>
    </row>
    <row r="6" spans="2:4" ht="15" customHeight="1" x14ac:dyDescent="0.3">
      <c r="B6" s="116">
        <v>1</v>
      </c>
      <c r="C6" s="118" t="s">
        <v>177</v>
      </c>
      <c r="D6" s="119">
        <v>13010</v>
      </c>
    </row>
    <row r="7" spans="2:4" ht="15" customHeight="1" x14ac:dyDescent="0.3">
      <c r="B7" s="120">
        <v>2</v>
      </c>
      <c r="C7" s="121" t="s">
        <v>576</v>
      </c>
      <c r="D7" s="122">
        <v>8.6E-3</v>
      </c>
    </row>
    <row r="8" spans="2:4" ht="15" customHeight="1" x14ac:dyDescent="0.3">
      <c r="B8" s="123">
        <v>3</v>
      </c>
      <c r="C8" s="124" t="s">
        <v>577</v>
      </c>
      <c r="D8" s="125">
        <v>111</v>
      </c>
    </row>
  </sheetData>
  <mergeCells count="1">
    <mergeCell ref="B2:C2"/>
  </mergeCells>
  <conditionalFormatting sqref="D6:D8">
    <cfRule type="cellIs" dxfId="0" priority="1" stopIfTrue="1" operator="lessThan">
      <formula>0</formula>
    </cfRule>
  </conditionalFormatting>
  <hyperlinks>
    <hyperlink ref="D2" location="_INDEX" display="Index" xr:uid="{D9FFD941-0B3B-48FE-ABDB-C83EED56245A}"/>
  </hyperlinks>
  <pageMargins left="0.7" right="0.7" top="0.75" bottom="0.75" header="0.3" footer="0.3"/>
  <pageSetup paperSize="9" orientation="landscape" verticalDpi="20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tabColor theme="5"/>
    <pageSetUpPr fitToPage="1"/>
  </sheetPr>
  <dimension ref="A2:F21"/>
  <sheetViews>
    <sheetView showGridLines="0" zoomScaleNormal="100" workbookViewId="0">
      <selection activeCell="C11" sqref="C11"/>
    </sheetView>
  </sheetViews>
  <sheetFormatPr baseColWidth="10" defaultColWidth="9" defaultRowHeight="16.5" x14ac:dyDescent="0.3"/>
  <cols>
    <col min="1" max="1" width="5.625" style="126" customWidth="1"/>
    <col min="2" max="2" width="9" style="126"/>
    <col min="3" max="3" width="70" style="126" customWidth="1"/>
    <col min="4" max="4" width="19.25" style="132" customWidth="1"/>
    <col min="5" max="16384" width="9" style="126"/>
  </cols>
  <sheetData>
    <row r="2" spans="1:6" ht="33.75" customHeight="1" x14ac:dyDescent="0.3">
      <c r="A2" s="4"/>
      <c r="B2" s="1044" t="s">
        <v>578</v>
      </c>
      <c r="C2" s="1044"/>
      <c r="D2" s="639" t="s">
        <v>121</v>
      </c>
    </row>
    <row r="3" spans="1:6" ht="15" customHeight="1" x14ac:dyDescent="0.3">
      <c r="A3" s="4"/>
      <c r="B3" s="4" t="str">
        <f>Stichtag &amp; Einheit_Mio</f>
        <v>30.06.2025 - in Mio. €</v>
      </c>
      <c r="C3" s="127"/>
      <c r="D3" s="127"/>
    </row>
    <row r="4" spans="1:6" x14ac:dyDescent="0.3">
      <c r="A4" s="4"/>
      <c r="B4" s="4"/>
      <c r="C4" s="4"/>
      <c r="D4" s="4"/>
    </row>
    <row r="5" spans="1:6" x14ac:dyDescent="0.3">
      <c r="A5" s="4"/>
      <c r="B5" s="4"/>
      <c r="C5" s="4"/>
      <c r="D5" s="60" t="s">
        <v>457</v>
      </c>
    </row>
    <row r="6" spans="1:6" x14ac:dyDescent="0.3">
      <c r="A6" s="4"/>
      <c r="B6" s="769"/>
      <c r="C6" s="770"/>
      <c r="D6" s="771" t="s">
        <v>579</v>
      </c>
    </row>
    <row r="7" spans="1:6" x14ac:dyDescent="0.3">
      <c r="A7" s="4"/>
      <c r="B7" s="772">
        <v>1</v>
      </c>
      <c r="C7" s="680" t="s">
        <v>580</v>
      </c>
      <c r="D7" s="773">
        <v>0</v>
      </c>
      <c r="E7" s="128"/>
      <c r="F7" s="129"/>
    </row>
    <row r="8" spans="1:6" ht="33" x14ac:dyDescent="0.3">
      <c r="A8" s="4"/>
      <c r="B8" s="774">
        <v>2</v>
      </c>
      <c r="C8" s="775" t="s">
        <v>581</v>
      </c>
      <c r="D8" s="776">
        <v>37785</v>
      </c>
      <c r="E8" s="128"/>
      <c r="F8" s="129"/>
    </row>
    <row r="9" spans="1:6" ht="33" x14ac:dyDescent="0.3">
      <c r="A9" s="4"/>
      <c r="B9" s="774">
        <v>3</v>
      </c>
      <c r="C9" s="775" t="s">
        <v>582</v>
      </c>
      <c r="D9" s="777">
        <v>0</v>
      </c>
    </row>
    <row r="10" spans="1:6" ht="33" x14ac:dyDescent="0.3">
      <c r="A10" s="4"/>
      <c r="B10" s="774">
        <v>4</v>
      </c>
      <c r="C10" s="775" t="s">
        <v>583</v>
      </c>
      <c r="D10" s="777">
        <v>0</v>
      </c>
    </row>
    <row r="11" spans="1:6" ht="51" customHeight="1" x14ac:dyDescent="0.3">
      <c r="A11" s="4"/>
      <c r="B11" s="774">
        <v>5</v>
      </c>
      <c r="C11" s="775" t="s">
        <v>584</v>
      </c>
      <c r="D11" s="777">
        <v>-21</v>
      </c>
    </row>
    <row r="12" spans="1:6" ht="33" x14ac:dyDescent="0.3">
      <c r="A12" s="4"/>
      <c r="B12" s="774">
        <v>6</v>
      </c>
      <c r="C12" s="775" t="s">
        <v>585</v>
      </c>
      <c r="D12" s="579">
        <v>0</v>
      </c>
    </row>
    <row r="13" spans="1:6" x14ac:dyDescent="0.3">
      <c r="A13" s="4"/>
      <c r="B13" s="774">
        <v>7</v>
      </c>
      <c r="C13" s="775" t="s">
        <v>586</v>
      </c>
      <c r="D13" s="778">
        <v>0</v>
      </c>
    </row>
    <row r="14" spans="1:6" x14ac:dyDescent="0.3">
      <c r="A14" s="4"/>
      <c r="B14" s="774">
        <v>8</v>
      </c>
      <c r="C14" s="775" t="s">
        <v>587</v>
      </c>
      <c r="D14" s="777">
        <v>455</v>
      </c>
    </row>
    <row r="15" spans="1:6" x14ac:dyDescent="0.3">
      <c r="A15" s="4"/>
      <c r="B15" s="774">
        <v>9</v>
      </c>
      <c r="C15" s="775" t="s">
        <v>588</v>
      </c>
      <c r="D15" s="777">
        <v>121</v>
      </c>
    </row>
    <row r="16" spans="1:6" ht="33" x14ac:dyDescent="0.3">
      <c r="A16" s="4"/>
      <c r="B16" s="774">
        <v>10</v>
      </c>
      <c r="C16" s="775" t="s">
        <v>589</v>
      </c>
      <c r="D16" s="777">
        <v>1343</v>
      </c>
    </row>
    <row r="17" spans="1:4" ht="33" x14ac:dyDescent="0.3">
      <c r="A17" s="4"/>
      <c r="B17" s="774">
        <v>11</v>
      </c>
      <c r="C17" s="775" t="s">
        <v>590</v>
      </c>
      <c r="D17" s="779">
        <v>0</v>
      </c>
    </row>
    <row r="18" spans="1:4" ht="33" x14ac:dyDescent="0.3">
      <c r="A18" s="4"/>
      <c r="B18" s="774" t="s">
        <v>591</v>
      </c>
      <c r="C18" s="780" t="s">
        <v>592</v>
      </c>
      <c r="D18" s="779">
        <v>0</v>
      </c>
    </row>
    <row r="19" spans="1:4" ht="33" x14ac:dyDescent="0.3">
      <c r="A19" s="4"/>
      <c r="B19" s="774" t="s">
        <v>593</v>
      </c>
      <c r="C19" s="780" t="s">
        <v>594</v>
      </c>
      <c r="D19" s="779">
        <v>0</v>
      </c>
    </row>
    <row r="20" spans="1:4" x14ac:dyDescent="0.3">
      <c r="A20" s="4"/>
      <c r="B20" s="781">
        <v>12</v>
      </c>
      <c r="C20" s="705" t="s">
        <v>595</v>
      </c>
      <c r="D20" s="782">
        <v>-3035</v>
      </c>
    </row>
    <row r="21" spans="1:4" x14ac:dyDescent="0.3">
      <c r="A21" s="4"/>
      <c r="B21" s="617">
        <v>13</v>
      </c>
      <c r="C21" s="709" t="s">
        <v>215</v>
      </c>
      <c r="D21" s="783">
        <v>36648</v>
      </c>
    </row>
  </sheetData>
  <mergeCells count="1">
    <mergeCell ref="B2:C2"/>
  </mergeCells>
  <hyperlinks>
    <hyperlink ref="D2" location="_INDEX" display="Index" xr:uid="{DFADF728-534C-483E-9FEA-DF87BA3A107C}"/>
  </hyperlinks>
  <pageMargins left="0.7" right="0.7" top="0.75" bottom="0.75" header="0.3" footer="0.3"/>
  <pageSetup paperSize="9"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theme="5"/>
    <pageSetUpPr fitToPage="1"/>
  </sheetPr>
  <dimension ref="A1:M78"/>
  <sheetViews>
    <sheetView showGridLines="0" topLeftCell="A55" zoomScaleNormal="100" workbookViewId="0">
      <selection activeCell="F43" sqref="F43"/>
    </sheetView>
  </sheetViews>
  <sheetFormatPr baseColWidth="10" defaultColWidth="9" defaultRowHeight="16.5" x14ac:dyDescent="0.3"/>
  <cols>
    <col min="1" max="1" width="5.625" style="138" customWidth="1"/>
    <col min="2" max="2" width="9.5" style="143" customWidth="1"/>
    <col min="3" max="3" width="87.25" style="138" customWidth="1"/>
    <col min="4" max="4" width="15.5" style="138" customWidth="1"/>
    <col min="5" max="5" width="15.5" style="144" customWidth="1"/>
    <col min="6" max="6" width="9" style="138" customWidth="1"/>
    <col min="7" max="16384" width="9" style="138"/>
  </cols>
  <sheetData>
    <row r="1" spans="1:6" x14ac:dyDescent="0.3">
      <c r="A1" s="4"/>
      <c r="B1" s="14"/>
      <c r="C1" s="4"/>
      <c r="D1" s="4"/>
      <c r="E1" s="57"/>
    </row>
    <row r="2" spans="1:6" x14ac:dyDescent="0.3">
      <c r="A2" s="139"/>
      <c r="B2" s="140" t="s">
        <v>596</v>
      </c>
      <c r="C2" s="4"/>
      <c r="D2" s="4"/>
      <c r="E2" s="639" t="s">
        <v>121</v>
      </c>
    </row>
    <row r="3" spans="1:6" x14ac:dyDescent="0.3">
      <c r="A3" s="4"/>
      <c r="B3" s="4" t="str">
        <f>Stichtag &amp; Einheit_Mio</f>
        <v>30.06.2025 - in Mio. €</v>
      </c>
      <c r="C3" s="4"/>
      <c r="D3" s="4"/>
      <c r="E3" s="57"/>
    </row>
    <row r="4" spans="1:6" x14ac:dyDescent="0.3">
      <c r="A4" s="4"/>
      <c r="B4" s="4"/>
      <c r="C4" s="4"/>
      <c r="D4" s="4"/>
      <c r="E4" s="57"/>
    </row>
    <row r="5" spans="1:6" ht="30.75" customHeight="1" x14ac:dyDescent="0.3">
      <c r="A5" s="4"/>
      <c r="B5" s="14"/>
      <c r="C5" s="4"/>
      <c r="D5" s="1045" t="s">
        <v>597</v>
      </c>
      <c r="E5" s="1045"/>
    </row>
    <row r="6" spans="1:6" x14ac:dyDescent="0.3">
      <c r="A6" s="4"/>
      <c r="B6" s="1047"/>
      <c r="C6" s="1047"/>
      <c r="D6" s="110" t="s">
        <v>457</v>
      </c>
      <c r="E6" s="60" t="s">
        <v>301</v>
      </c>
    </row>
    <row r="7" spans="1:6" x14ac:dyDescent="0.3">
      <c r="A7" s="4"/>
      <c r="B7" s="1048"/>
      <c r="C7" s="1048"/>
      <c r="D7" s="472" t="str">
        <f>Stichtag</f>
        <v>30.06.2025</v>
      </c>
      <c r="E7" s="472">
        <v>45657</v>
      </c>
    </row>
    <row r="8" spans="1:6" x14ac:dyDescent="0.3">
      <c r="A8" s="4"/>
      <c r="B8" s="1049" t="s">
        <v>598</v>
      </c>
      <c r="C8" s="1049"/>
      <c r="D8" s="1049"/>
      <c r="E8" s="1049"/>
    </row>
    <row r="9" spans="1:6" x14ac:dyDescent="0.3">
      <c r="A9" s="4"/>
      <c r="B9" s="149">
        <v>1</v>
      </c>
      <c r="C9" s="150" t="s">
        <v>599</v>
      </c>
      <c r="D9" s="151">
        <v>35065</v>
      </c>
      <c r="E9" s="151">
        <v>33791</v>
      </c>
    </row>
    <row r="10" spans="1:6" ht="33" x14ac:dyDescent="0.3">
      <c r="A10" s="4"/>
      <c r="B10" s="152">
        <v>2</v>
      </c>
      <c r="C10" s="153" t="s">
        <v>600</v>
      </c>
      <c r="D10" s="154">
        <v>0</v>
      </c>
      <c r="E10" s="154">
        <v>0</v>
      </c>
    </row>
    <row r="11" spans="1:6" x14ac:dyDescent="0.3">
      <c r="A11" s="4"/>
      <c r="B11" s="152">
        <v>3</v>
      </c>
      <c r="C11" s="153" t="s">
        <v>601</v>
      </c>
      <c r="D11" s="154">
        <v>0</v>
      </c>
      <c r="E11" s="154">
        <v>0</v>
      </c>
    </row>
    <row r="12" spans="1:6" ht="33" x14ac:dyDescent="0.3">
      <c r="A12" s="4"/>
      <c r="B12" s="152">
        <v>4</v>
      </c>
      <c r="C12" s="159" t="s">
        <v>602</v>
      </c>
      <c r="D12" s="154">
        <v>0</v>
      </c>
      <c r="E12" s="154">
        <v>0</v>
      </c>
      <c r="F12" s="129"/>
    </row>
    <row r="13" spans="1:6" x14ac:dyDescent="0.3">
      <c r="A13" s="4"/>
      <c r="B13" s="152">
        <v>5</v>
      </c>
      <c r="C13" s="155" t="s">
        <v>603</v>
      </c>
      <c r="D13" s="154">
        <v>0</v>
      </c>
      <c r="E13" s="154">
        <v>0</v>
      </c>
    </row>
    <row r="14" spans="1:6" x14ac:dyDescent="0.3">
      <c r="A14" s="4"/>
      <c r="B14" s="152">
        <v>6</v>
      </c>
      <c r="C14" s="153" t="s">
        <v>604</v>
      </c>
      <c r="D14" s="154">
        <v>-41</v>
      </c>
      <c r="E14" s="154">
        <v>-35</v>
      </c>
    </row>
    <row r="15" spans="1:6" x14ac:dyDescent="0.3">
      <c r="A15" s="4"/>
      <c r="B15" s="473">
        <v>7</v>
      </c>
      <c r="C15" s="474" t="s">
        <v>605</v>
      </c>
      <c r="D15" s="475">
        <v>35024</v>
      </c>
      <c r="E15" s="649">
        <v>33756</v>
      </c>
    </row>
    <row r="16" spans="1:6" x14ac:dyDescent="0.3">
      <c r="A16" s="4"/>
      <c r="B16" s="1049" t="s">
        <v>606</v>
      </c>
      <c r="C16" s="1049"/>
      <c r="D16" s="1049"/>
      <c r="E16" s="1049"/>
    </row>
    <row r="17" spans="1:5" x14ac:dyDescent="0.3">
      <c r="A17" s="4"/>
      <c r="B17" s="149">
        <v>8</v>
      </c>
      <c r="C17" s="156" t="s">
        <v>607</v>
      </c>
      <c r="D17" s="151">
        <v>292</v>
      </c>
      <c r="E17" s="151">
        <v>164</v>
      </c>
    </row>
    <row r="18" spans="1:5" x14ac:dyDescent="0.3">
      <c r="A18" s="4"/>
      <c r="B18" s="152" t="s">
        <v>608</v>
      </c>
      <c r="C18" s="169" t="s">
        <v>609</v>
      </c>
      <c r="D18" s="154">
        <v>0</v>
      </c>
      <c r="E18" s="154">
        <v>0</v>
      </c>
    </row>
    <row r="19" spans="1:5" x14ac:dyDescent="0.3">
      <c r="A19" s="4"/>
      <c r="B19" s="152">
        <v>9</v>
      </c>
      <c r="C19" s="153" t="s">
        <v>610</v>
      </c>
      <c r="D19" s="154">
        <v>163</v>
      </c>
      <c r="E19" s="154">
        <v>151</v>
      </c>
    </row>
    <row r="20" spans="1:5" x14ac:dyDescent="0.3">
      <c r="A20" s="4"/>
      <c r="B20" s="152" t="s">
        <v>611</v>
      </c>
      <c r="C20" s="170" t="s">
        <v>612</v>
      </c>
      <c r="D20" s="154">
        <v>0</v>
      </c>
      <c r="E20" s="154">
        <v>0</v>
      </c>
    </row>
    <row r="21" spans="1:5" x14ac:dyDescent="0.3">
      <c r="A21" s="4"/>
      <c r="B21" s="152" t="s">
        <v>613</v>
      </c>
      <c r="C21" s="157" t="s">
        <v>614</v>
      </c>
      <c r="D21" s="154">
        <v>0</v>
      </c>
      <c r="E21" s="154">
        <v>0</v>
      </c>
    </row>
    <row r="22" spans="1:5" x14ac:dyDescent="0.3">
      <c r="A22" s="4"/>
      <c r="B22" s="152">
        <v>10</v>
      </c>
      <c r="C22" s="158" t="s">
        <v>615</v>
      </c>
      <c r="D22" s="154">
        <v>0</v>
      </c>
      <c r="E22" s="154">
        <v>0</v>
      </c>
    </row>
    <row r="23" spans="1:5" x14ac:dyDescent="0.3">
      <c r="A23" s="4"/>
      <c r="B23" s="152" t="s">
        <v>616</v>
      </c>
      <c r="C23" s="159" t="s">
        <v>617</v>
      </c>
      <c r="D23" s="154">
        <v>0</v>
      </c>
      <c r="E23" s="154">
        <v>0</v>
      </c>
    </row>
    <row r="24" spans="1:5" x14ac:dyDescent="0.3">
      <c r="A24" s="4"/>
      <c r="B24" s="152" t="s">
        <v>618</v>
      </c>
      <c r="C24" s="159" t="s">
        <v>619</v>
      </c>
      <c r="D24" s="154">
        <v>0</v>
      </c>
      <c r="E24" s="154">
        <v>0</v>
      </c>
    </row>
    <row r="25" spans="1:5" x14ac:dyDescent="0.3">
      <c r="A25" s="4"/>
      <c r="B25" s="152">
        <v>11</v>
      </c>
      <c r="C25" s="153" t="s">
        <v>620</v>
      </c>
      <c r="D25" s="154">
        <v>0</v>
      </c>
      <c r="E25" s="154">
        <v>0</v>
      </c>
    </row>
    <row r="26" spans="1:5" x14ac:dyDescent="0.3">
      <c r="A26" s="4"/>
      <c r="B26" s="152">
        <v>12</v>
      </c>
      <c r="C26" s="153" t="s">
        <v>621</v>
      </c>
      <c r="D26" s="154">
        <v>0</v>
      </c>
      <c r="E26" s="154">
        <v>0</v>
      </c>
    </row>
    <row r="27" spans="1:5" x14ac:dyDescent="0.3">
      <c r="A27" s="4"/>
      <c r="B27" s="476">
        <v>13</v>
      </c>
      <c r="C27" s="477" t="s">
        <v>622</v>
      </c>
      <c r="D27" s="478">
        <v>455</v>
      </c>
      <c r="E27" s="478">
        <v>315</v>
      </c>
    </row>
    <row r="28" spans="1:5" x14ac:dyDescent="0.3">
      <c r="A28" s="4"/>
      <c r="B28" s="1050" t="s">
        <v>623</v>
      </c>
      <c r="C28" s="1050"/>
      <c r="D28" s="1050"/>
      <c r="E28" s="1050"/>
    </row>
    <row r="29" spans="1:5" x14ac:dyDescent="0.3">
      <c r="A29" s="4"/>
      <c r="B29" s="60">
        <v>14</v>
      </c>
      <c r="C29" s="131" t="s">
        <v>624</v>
      </c>
      <c r="D29" s="130">
        <v>0</v>
      </c>
      <c r="E29" s="130">
        <v>0</v>
      </c>
    </row>
    <row r="30" spans="1:5" x14ac:dyDescent="0.3">
      <c r="A30" s="4"/>
      <c r="B30" s="60">
        <v>15</v>
      </c>
      <c r="C30" s="131" t="s">
        <v>625</v>
      </c>
      <c r="D30" s="130">
        <v>121</v>
      </c>
      <c r="E30" s="130">
        <v>86</v>
      </c>
    </row>
    <row r="31" spans="1:5" x14ac:dyDescent="0.3">
      <c r="A31" s="4"/>
      <c r="B31" s="60">
        <v>16</v>
      </c>
      <c r="C31" s="131" t="s">
        <v>626</v>
      </c>
      <c r="D31" s="130">
        <v>0</v>
      </c>
      <c r="E31" s="130">
        <v>0</v>
      </c>
    </row>
    <row r="32" spans="1:5" ht="33" x14ac:dyDescent="0.3">
      <c r="A32" s="4"/>
      <c r="B32" s="60" t="s">
        <v>627</v>
      </c>
      <c r="C32" s="131" t="s">
        <v>628</v>
      </c>
      <c r="D32" s="130">
        <v>0</v>
      </c>
      <c r="E32" s="130">
        <v>0</v>
      </c>
    </row>
    <row r="33" spans="1:5" x14ac:dyDescent="0.3">
      <c r="A33" s="4"/>
      <c r="B33" s="60">
        <v>17</v>
      </c>
      <c r="C33" s="131" t="s">
        <v>629</v>
      </c>
      <c r="D33" s="130">
        <v>0</v>
      </c>
      <c r="E33" s="130">
        <v>0</v>
      </c>
    </row>
    <row r="34" spans="1:5" x14ac:dyDescent="0.3">
      <c r="A34" s="4"/>
      <c r="B34" s="60" t="s">
        <v>630</v>
      </c>
      <c r="C34" s="131" t="s">
        <v>631</v>
      </c>
      <c r="D34" s="130">
        <v>0</v>
      </c>
      <c r="E34" s="130">
        <v>0</v>
      </c>
    </row>
    <row r="35" spans="1:5" x14ac:dyDescent="0.3">
      <c r="A35" s="4"/>
      <c r="B35" s="479">
        <v>18</v>
      </c>
      <c r="C35" s="480" t="s">
        <v>632</v>
      </c>
      <c r="D35" s="481">
        <v>121</v>
      </c>
      <c r="E35" s="481">
        <v>86</v>
      </c>
    </row>
    <row r="36" spans="1:5" x14ac:dyDescent="0.3">
      <c r="A36" s="4"/>
      <c r="B36" s="1049" t="s">
        <v>633</v>
      </c>
      <c r="C36" s="1049"/>
      <c r="D36" s="1049"/>
      <c r="E36" s="1049"/>
    </row>
    <row r="37" spans="1:5" x14ac:dyDescent="0.3">
      <c r="A37" s="4"/>
      <c r="B37" s="60">
        <v>19</v>
      </c>
      <c r="C37" s="131" t="s">
        <v>634</v>
      </c>
      <c r="D37" s="130">
        <v>5166</v>
      </c>
      <c r="E37" s="130">
        <v>5319</v>
      </c>
    </row>
    <row r="38" spans="1:5" x14ac:dyDescent="0.3">
      <c r="A38" s="4"/>
      <c r="B38" s="60">
        <v>20</v>
      </c>
      <c r="C38" s="131" t="s">
        <v>635</v>
      </c>
      <c r="D38" s="130">
        <v>-3823</v>
      </c>
      <c r="E38" s="130">
        <v>-3957</v>
      </c>
    </row>
    <row r="39" spans="1:5" ht="33" x14ac:dyDescent="0.3">
      <c r="A39" s="4"/>
      <c r="B39" s="60">
        <v>21</v>
      </c>
      <c r="C39" s="131" t="s">
        <v>636</v>
      </c>
      <c r="D39" s="130">
        <v>0</v>
      </c>
      <c r="E39" s="130">
        <v>0</v>
      </c>
    </row>
    <row r="40" spans="1:5" x14ac:dyDescent="0.3">
      <c r="A40" s="4"/>
      <c r="B40" s="479">
        <v>22</v>
      </c>
      <c r="C40" s="480" t="s">
        <v>637</v>
      </c>
      <c r="D40" s="482">
        <v>1343</v>
      </c>
      <c r="E40" s="482">
        <v>1362</v>
      </c>
    </row>
    <row r="41" spans="1:5" x14ac:dyDescent="0.3">
      <c r="A41" s="4"/>
      <c r="B41" s="1046" t="s">
        <v>638</v>
      </c>
      <c r="C41" s="1046"/>
      <c r="D41" s="1046"/>
      <c r="E41" s="1046"/>
    </row>
    <row r="42" spans="1:5" ht="33" x14ac:dyDescent="0.3">
      <c r="A42" s="4"/>
      <c r="B42" s="61" t="s">
        <v>639</v>
      </c>
      <c r="C42" s="44" t="s">
        <v>640</v>
      </c>
      <c r="D42" s="160">
        <v>0</v>
      </c>
      <c r="E42" s="160">
        <v>0</v>
      </c>
    </row>
    <row r="43" spans="1:5" ht="33" x14ac:dyDescent="0.3">
      <c r="A43" s="4"/>
      <c r="B43" s="62" t="s">
        <v>641</v>
      </c>
      <c r="C43" s="47" t="s">
        <v>642</v>
      </c>
      <c r="D43" s="135">
        <v>0</v>
      </c>
      <c r="E43" s="135">
        <v>0</v>
      </c>
    </row>
    <row r="44" spans="1:5" ht="33" x14ac:dyDescent="0.3">
      <c r="A44" s="4"/>
      <c r="B44" s="62" t="s">
        <v>643</v>
      </c>
      <c r="C44" s="161" t="s">
        <v>644</v>
      </c>
      <c r="D44" s="135">
        <v>0</v>
      </c>
      <c r="E44" s="135">
        <v>0</v>
      </c>
    </row>
    <row r="45" spans="1:5" ht="33" x14ac:dyDescent="0.3">
      <c r="A45" s="4"/>
      <c r="B45" s="62" t="s">
        <v>645</v>
      </c>
      <c r="C45" s="161" t="s">
        <v>646</v>
      </c>
      <c r="D45" s="135">
        <v>0</v>
      </c>
      <c r="E45" s="135">
        <v>0</v>
      </c>
    </row>
    <row r="46" spans="1:5" ht="33" x14ac:dyDescent="0.3">
      <c r="A46" s="4"/>
      <c r="B46" s="62" t="s">
        <v>647</v>
      </c>
      <c r="C46" s="162" t="s">
        <v>648</v>
      </c>
      <c r="D46" s="135">
        <v>0</v>
      </c>
      <c r="E46" s="135">
        <v>0</v>
      </c>
    </row>
    <row r="47" spans="1:5" x14ac:dyDescent="0.3">
      <c r="A47" s="4"/>
      <c r="B47" s="62" t="s">
        <v>649</v>
      </c>
      <c r="C47" s="161" t="s">
        <v>650</v>
      </c>
      <c r="D47" s="135">
        <v>-294</v>
      </c>
      <c r="E47" s="135">
        <v>-306</v>
      </c>
    </row>
    <row r="48" spans="1:5" x14ac:dyDescent="0.3">
      <c r="A48" s="4"/>
      <c r="B48" s="62" t="s">
        <v>651</v>
      </c>
      <c r="C48" s="161" t="s">
        <v>652</v>
      </c>
      <c r="D48" s="135">
        <v>0</v>
      </c>
      <c r="E48" s="135">
        <v>0</v>
      </c>
    </row>
    <row r="49" spans="1:5" ht="33" x14ac:dyDescent="0.3">
      <c r="A49" s="4"/>
      <c r="B49" s="62" t="s">
        <v>653</v>
      </c>
      <c r="C49" s="161" t="s">
        <v>654</v>
      </c>
      <c r="D49" s="135">
        <v>0</v>
      </c>
      <c r="E49" s="135">
        <v>0</v>
      </c>
    </row>
    <row r="50" spans="1:5" ht="33" x14ac:dyDescent="0.3">
      <c r="A50" s="4"/>
      <c r="B50" s="62" t="s">
        <v>655</v>
      </c>
      <c r="C50" s="161" t="s">
        <v>656</v>
      </c>
      <c r="D50" s="135">
        <v>0</v>
      </c>
      <c r="E50" s="135">
        <v>0</v>
      </c>
    </row>
    <row r="51" spans="1:5" x14ac:dyDescent="0.3">
      <c r="A51" s="4"/>
      <c r="B51" s="62" t="s">
        <v>657</v>
      </c>
      <c r="C51" s="161" t="s">
        <v>658</v>
      </c>
      <c r="D51" s="135">
        <v>0</v>
      </c>
      <c r="E51" s="135">
        <v>0</v>
      </c>
    </row>
    <row r="52" spans="1:5" x14ac:dyDescent="0.3">
      <c r="A52" s="4"/>
      <c r="B52" s="62" t="s">
        <v>659</v>
      </c>
      <c r="C52" s="911" t="s">
        <v>660</v>
      </c>
      <c r="D52" s="175">
        <v>0</v>
      </c>
      <c r="E52" s="175"/>
    </row>
    <row r="53" spans="1:5" x14ac:dyDescent="0.3">
      <c r="A53" s="4"/>
      <c r="B53" s="94" t="s">
        <v>661</v>
      </c>
      <c r="C53" s="911" t="s">
        <v>662</v>
      </c>
      <c r="D53" s="175">
        <v>0</v>
      </c>
      <c r="E53" s="175"/>
    </row>
    <row r="54" spans="1:5" x14ac:dyDescent="0.3">
      <c r="A54" s="4"/>
      <c r="B54" s="483" t="s">
        <v>663</v>
      </c>
      <c r="C54" s="484" t="s">
        <v>664</v>
      </c>
      <c r="D54" s="485">
        <v>-294</v>
      </c>
      <c r="E54" s="485">
        <v>-306</v>
      </c>
    </row>
    <row r="55" spans="1:5" x14ac:dyDescent="0.3">
      <c r="A55" s="4"/>
      <c r="B55" s="1046" t="s">
        <v>665</v>
      </c>
      <c r="C55" s="1046"/>
      <c r="D55" s="1046"/>
      <c r="E55" s="1046"/>
    </row>
    <row r="56" spans="1:5" x14ac:dyDescent="0.3">
      <c r="A56" s="4"/>
      <c r="B56" s="61">
        <v>23</v>
      </c>
      <c r="C56" s="163" t="s">
        <v>666</v>
      </c>
      <c r="D56" s="160">
        <v>1950</v>
      </c>
      <c r="E56" s="160">
        <v>1816</v>
      </c>
    </row>
    <row r="57" spans="1:5" x14ac:dyDescent="0.3">
      <c r="A57" s="4"/>
      <c r="B57" s="476">
        <v>24</v>
      </c>
      <c r="C57" s="486" t="s">
        <v>215</v>
      </c>
      <c r="D57" s="478">
        <v>36648</v>
      </c>
      <c r="E57" s="478">
        <v>35213</v>
      </c>
    </row>
    <row r="58" spans="1:5" x14ac:dyDescent="0.3">
      <c r="A58" s="4"/>
      <c r="B58" s="1046" t="s">
        <v>214</v>
      </c>
      <c r="C58" s="1046"/>
      <c r="D58" s="1046"/>
      <c r="E58" s="1046"/>
    </row>
    <row r="59" spans="1:5" x14ac:dyDescent="0.3">
      <c r="A59" s="4"/>
      <c r="B59" s="61">
        <v>25</v>
      </c>
      <c r="C59" s="164" t="s">
        <v>216</v>
      </c>
      <c r="D59" s="165">
        <v>5.3199999999999997E-2</v>
      </c>
      <c r="E59" s="165">
        <v>5.16E-2</v>
      </c>
    </row>
    <row r="60" spans="1:5" ht="33" x14ac:dyDescent="0.3">
      <c r="A60" s="4"/>
      <c r="B60" s="62" t="s">
        <v>667</v>
      </c>
      <c r="C60" s="47" t="s">
        <v>668</v>
      </c>
      <c r="D60" s="166">
        <v>5.3199999999999997E-2</v>
      </c>
      <c r="E60" s="166">
        <v>5.16E-2</v>
      </c>
    </row>
    <row r="61" spans="1:5" ht="33" x14ac:dyDescent="0.3">
      <c r="A61" s="4"/>
      <c r="B61" s="62" t="s">
        <v>669</v>
      </c>
      <c r="C61" s="167" t="s">
        <v>670</v>
      </c>
      <c r="D61" s="166">
        <v>5.3199999999999997E-2</v>
      </c>
      <c r="E61" s="166">
        <v>5.16E-2</v>
      </c>
    </row>
    <row r="62" spans="1:5" x14ac:dyDescent="0.3">
      <c r="A62" s="4"/>
      <c r="B62" s="62">
        <v>26</v>
      </c>
      <c r="C62" s="47" t="s">
        <v>671</v>
      </c>
      <c r="D62" s="166">
        <v>0.03</v>
      </c>
      <c r="E62" s="166">
        <v>0.03</v>
      </c>
    </row>
    <row r="63" spans="1:5" x14ac:dyDescent="0.3">
      <c r="A63" s="4"/>
      <c r="B63" s="62" t="s">
        <v>672</v>
      </c>
      <c r="C63" s="112" t="s">
        <v>673</v>
      </c>
      <c r="D63" s="166">
        <v>0</v>
      </c>
      <c r="E63" s="166">
        <v>0</v>
      </c>
    </row>
    <row r="64" spans="1:5" x14ac:dyDescent="0.3">
      <c r="A64" s="4"/>
      <c r="B64" s="62" t="s">
        <v>674</v>
      </c>
      <c r="C64" s="45" t="s">
        <v>675</v>
      </c>
      <c r="D64" s="166">
        <v>0</v>
      </c>
      <c r="E64" s="166">
        <v>0</v>
      </c>
    </row>
    <row r="65" spans="1:13" x14ac:dyDescent="0.3">
      <c r="A65" s="4"/>
      <c r="B65" s="62">
        <v>27</v>
      </c>
      <c r="C65" s="167" t="s">
        <v>225</v>
      </c>
      <c r="D65" s="166">
        <v>0</v>
      </c>
      <c r="E65" s="166">
        <v>0</v>
      </c>
    </row>
    <row r="66" spans="1:13" x14ac:dyDescent="0.3">
      <c r="A66" s="4"/>
      <c r="B66" s="357" t="s">
        <v>676</v>
      </c>
      <c r="C66" s="273" t="s">
        <v>677</v>
      </c>
      <c r="D66" s="461">
        <v>0.03</v>
      </c>
      <c r="E66" s="461">
        <v>0.03</v>
      </c>
      <c r="L66" s="141"/>
    </row>
    <row r="67" spans="1:13" s="80" customFormat="1" x14ac:dyDescent="0.3">
      <c r="A67" s="4"/>
      <c r="B67" s="1046" t="s">
        <v>678</v>
      </c>
      <c r="C67" s="1046"/>
      <c r="D67" s="1046"/>
      <c r="E67" s="1046"/>
    </row>
    <row r="68" spans="1:13" s="80" customFormat="1" ht="33" x14ac:dyDescent="0.3">
      <c r="A68" s="4"/>
      <c r="B68" s="355" t="s">
        <v>679</v>
      </c>
      <c r="C68" s="392" t="s">
        <v>680</v>
      </c>
      <c r="D68" s="358" t="s">
        <v>681</v>
      </c>
      <c r="E68" s="358" t="s">
        <v>681</v>
      </c>
      <c r="M68" s="142"/>
    </row>
    <row r="69" spans="1:13" s="80" customFormat="1" x14ac:dyDescent="0.3">
      <c r="A69" s="4"/>
      <c r="B69" s="1046" t="s">
        <v>682</v>
      </c>
      <c r="C69" s="1046"/>
      <c r="D69" s="1046"/>
      <c r="E69" s="1046"/>
      <c r="M69" s="142"/>
    </row>
    <row r="70" spans="1:13" s="80" customFormat="1" ht="33" x14ac:dyDescent="0.3">
      <c r="A70" s="4"/>
      <c r="B70" s="61">
        <v>28</v>
      </c>
      <c r="C70" s="168" t="s">
        <v>683</v>
      </c>
      <c r="D70" s="160" t="s">
        <v>684</v>
      </c>
      <c r="E70" s="160" t="s">
        <v>684</v>
      </c>
      <c r="M70" s="142"/>
    </row>
    <row r="71" spans="1:13" s="80" customFormat="1" ht="33" x14ac:dyDescent="0.3">
      <c r="A71" s="4"/>
      <c r="B71" s="62">
        <v>29</v>
      </c>
      <c r="C71" s="52" t="s">
        <v>685</v>
      </c>
      <c r="D71" s="135" t="s">
        <v>684</v>
      </c>
      <c r="E71" s="135" t="s">
        <v>684</v>
      </c>
      <c r="M71" s="142"/>
    </row>
    <row r="72" spans="1:13" s="80" customFormat="1" ht="66" x14ac:dyDescent="0.3">
      <c r="A72" s="4"/>
      <c r="B72" s="62">
        <v>30</v>
      </c>
      <c r="C72" s="52" t="s">
        <v>686</v>
      </c>
      <c r="D72" s="135" t="s">
        <v>684</v>
      </c>
      <c r="E72" s="135" t="s">
        <v>684</v>
      </c>
      <c r="M72" s="142"/>
    </row>
    <row r="73" spans="1:13" s="80" customFormat="1" ht="66" x14ac:dyDescent="0.3">
      <c r="A73" s="4"/>
      <c r="B73" s="62" t="s">
        <v>687</v>
      </c>
      <c r="C73" s="52" t="s">
        <v>688</v>
      </c>
      <c r="D73" s="135" t="s">
        <v>684</v>
      </c>
      <c r="E73" s="135" t="s">
        <v>684</v>
      </c>
      <c r="M73" s="142"/>
    </row>
    <row r="74" spans="1:13" ht="66" x14ac:dyDescent="0.3">
      <c r="A74" s="4"/>
      <c r="B74" s="62">
        <v>31</v>
      </c>
      <c r="C74" s="52" t="s">
        <v>689</v>
      </c>
      <c r="D74" s="166" t="s">
        <v>684</v>
      </c>
      <c r="E74" s="166" t="s">
        <v>684</v>
      </c>
    </row>
    <row r="75" spans="1:13" ht="49.5" x14ac:dyDescent="0.3">
      <c r="A75" s="4"/>
      <c r="B75" s="94" t="s">
        <v>690</v>
      </c>
      <c r="C75" s="51" t="s">
        <v>691</v>
      </c>
      <c r="D75" s="97" t="s">
        <v>684</v>
      </c>
      <c r="E75" s="97" t="s">
        <v>684</v>
      </c>
    </row>
    <row r="78" spans="1:13" x14ac:dyDescent="0.3">
      <c r="C78" s="138" t="s">
        <v>692</v>
      </c>
    </row>
  </sheetData>
  <mergeCells count="11">
    <mergeCell ref="D5:E5"/>
    <mergeCell ref="B55:E55"/>
    <mergeCell ref="B58:E58"/>
    <mergeCell ref="B67:E67"/>
    <mergeCell ref="B69:E69"/>
    <mergeCell ref="B6:C7"/>
    <mergeCell ref="B8:E8"/>
    <mergeCell ref="B16:E16"/>
    <mergeCell ref="B28:E28"/>
    <mergeCell ref="B36:E36"/>
    <mergeCell ref="B41:E41"/>
  </mergeCells>
  <hyperlinks>
    <hyperlink ref="E2" location="_INDEX" display="Index" xr:uid="{7CA5B442-3F40-4169-8F72-90CE8537AF1B}"/>
  </hyperlinks>
  <pageMargins left="0.51181102362204722" right="0.51181102362204722" top="0.74803149606299213" bottom="0.74803149606299213" header="0.31496062992125984" footer="0.31496062992125984"/>
  <pageSetup paperSize="9" scale="6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7">
    <tabColor theme="5"/>
    <pageSetUpPr fitToPage="1"/>
  </sheetPr>
  <dimension ref="A1:D17"/>
  <sheetViews>
    <sheetView showGridLines="0" topLeftCell="A7" zoomScaleNormal="100" workbookViewId="0">
      <selection activeCell="D20" sqref="D20"/>
    </sheetView>
  </sheetViews>
  <sheetFormatPr baseColWidth="10" defaultColWidth="9" defaultRowHeight="16.5" x14ac:dyDescent="0.3"/>
  <cols>
    <col min="1" max="2" width="9" style="126"/>
    <col min="3" max="3" width="84.5" style="126" customWidth="1"/>
    <col min="4" max="4" width="23.75" style="126" customWidth="1"/>
    <col min="5" max="16384" width="9" style="126"/>
  </cols>
  <sheetData>
    <row r="1" spans="1:4" x14ac:dyDescent="0.3">
      <c r="A1" s="4"/>
      <c r="B1" s="4"/>
      <c r="C1" s="4"/>
      <c r="D1" s="4"/>
    </row>
    <row r="2" spans="1:4" ht="32.25" customHeight="1" x14ac:dyDescent="0.3">
      <c r="A2" s="4"/>
      <c r="B2" s="1044" t="s">
        <v>693</v>
      </c>
      <c r="C2" s="1044"/>
      <c r="D2" s="639" t="s">
        <v>121</v>
      </c>
    </row>
    <row r="3" spans="1:4" x14ac:dyDescent="0.3">
      <c r="A3" s="4"/>
      <c r="B3" s="4" t="str">
        <f>Stichtag &amp; Einheit_Mio</f>
        <v>30.06.2025 - in Mio. €</v>
      </c>
      <c r="C3" s="10"/>
      <c r="D3" s="10"/>
    </row>
    <row r="4" spans="1:4" x14ac:dyDescent="0.3">
      <c r="A4" s="4"/>
      <c r="B4" s="4"/>
      <c r="C4" s="4"/>
      <c r="D4" s="110" t="s">
        <v>457</v>
      </c>
    </row>
    <row r="5" spans="1:4" ht="33" x14ac:dyDescent="0.3">
      <c r="A5" s="4"/>
      <c r="B5" s="172"/>
      <c r="C5" s="64"/>
      <c r="D5" s="490" t="s">
        <v>597</v>
      </c>
    </row>
    <row r="6" spans="1:4" ht="33" x14ac:dyDescent="0.3">
      <c r="A6" s="4"/>
      <c r="B6" s="67" t="s">
        <v>694</v>
      </c>
      <c r="C6" s="487" t="s">
        <v>695</v>
      </c>
      <c r="D6" s="488">
        <v>34793</v>
      </c>
    </row>
    <row r="7" spans="1:4" x14ac:dyDescent="0.3">
      <c r="A7" s="4"/>
      <c r="B7" s="68" t="s">
        <v>696</v>
      </c>
      <c r="C7" s="173" t="s">
        <v>697</v>
      </c>
      <c r="D7" s="489">
        <v>0</v>
      </c>
    </row>
    <row r="8" spans="1:4" x14ac:dyDescent="0.3">
      <c r="A8" s="4"/>
      <c r="B8" s="68" t="s">
        <v>698</v>
      </c>
      <c r="C8" s="173" t="s">
        <v>699</v>
      </c>
      <c r="D8" s="133">
        <v>34793</v>
      </c>
    </row>
    <row r="9" spans="1:4" x14ac:dyDescent="0.3">
      <c r="A9" s="4"/>
      <c r="B9" s="68" t="s">
        <v>700</v>
      </c>
      <c r="C9" s="173" t="s">
        <v>701</v>
      </c>
      <c r="D9" s="135">
        <v>2622</v>
      </c>
    </row>
    <row r="10" spans="1:4" x14ac:dyDescent="0.3">
      <c r="A10" s="4"/>
      <c r="B10" s="68" t="s">
        <v>702</v>
      </c>
      <c r="C10" s="173" t="s">
        <v>703</v>
      </c>
      <c r="D10" s="135">
        <v>3494</v>
      </c>
    </row>
    <row r="11" spans="1:4" ht="33" x14ac:dyDescent="0.3">
      <c r="A11" s="4"/>
      <c r="B11" s="68" t="s">
        <v>704</v>
      </c>
      <c r="C11" s="176" t="s">
        <v>705</v>
      </c>
      <c r="D11" s="135">
        <v>0</v>
      </c>
    </row>
    <row r="12" spans="1:4" x14ac:dyDescent="0.3">
      <c r="A12" s="4"/>
      <c r="B12" s="68" t="s">
        <v>706</v>
      </c>
      <c r="C12" s="173" t="s">
        <v>707</v>
      </c>
      <c r="D12" s="135">
        <v>1150</v>
      </c>
    </row>
    <row r="13" spans="1:4" x14ac:dyDescent="0.3">
      <c r="A13" s="4"/>
      <c r="B13" s="68" t="s">
        <v>708</v>
      </c>
      <c r="C13" s="173" t="s">
        <v>709</v>
      </c>
      <c r="D13" s="135">
        <v>10273</v>
      </c>
    </row>
    <row r="14" spans="1:4" x14ac:dyDescent="0.3">
      <c r="A14" s="4"/>
      <c r="B14" s="68" t="s">
        <v>710</v>
      </c>
      <c r="C14" s="173" t="s">
        <v>711</v>
      </c>
      <c r="D14" s="135">
        <v>5505</v>
      </c>
    </row>
    <row r="15" spans="1:4" x14ac:dyDescent="0.3">
      <c r="A15" s="4"/>
      <c r="B15" s="68" t="s">
        <v>712</v>
      </c>
      <c r="C15" s="173" t="s">
        <v>713</v>
      </c>
      <c r="D15" s="135">
        <v>7505</v>
      </c>
    </row>
    <row r="16" spans="1:4" x14ac:dyDescent="0.3">
      <c r="A16" s="4"/>
      <c r="B16" s="68" t="s">
        <v>714</v>
      </c>
      <c r="C16" s="173" t="s">
        <v>715</v>
      </c>
      <c r="D16" s="135">
        <v>381</v>
      </c>
    </row>
    <row r="17" spans="1:4" ht="33" x14ac:dyDescent="0.3">
      <c r="A17" s="4"/>
      <c r="B17" s="174" t="s">
        <v>716</v>
      </c>
      <c r="C17" s="177" t="s">
        <v>717</v>
      </c>
      <c r="D17" s="175">
        <v>3863</v>
      </c>
    </row>
  </sheetData>
  <mergeCells count="1">
    <mergeCell ref="B2:C2"/>
  </mergeCells>
  <hyperlinks>
    <hyperlink ref="D2" location="_INDEX" display="Index" xr:uid="{57EF5785-59F4-4A40-9309-0ADA2F596FAF}"/>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4EEA-D3AE-4279-B409-EAB84F2F8CFD}">
  <sheetPr codeName="Tabelle10">
    <tabColor theme="5"/>
  </sheetPr>
  <dimension ref="A2:K45"/>
  <sheetViews>
    <sheetView showGridLines="0" topLeftCell="A29" zoomScaleNormal="100" zoomScaleSheetLayoutView="20" zoomScalePageLayoutView="70" workbookViewId="0">
      <selection activeCell="C33" sqref="C33"/>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178" t="s">
        <v>718</v>
      </c>
      <c r="K2" s="639" t="s">
        <v>121</v>
      </c>
    </row>
    <row r="3" spans="1:11" x14ac:dyDescent="0.3">
      <c r="A3" s="101"/>
      <c r="B3" s="4" t="str">
        <f>Stichtag &amp; Einheit_Mio</f>
        <v>30.06.2025 - in Mio. €</v>
      </c>
    </row>
    <row r="4" spans="1:11" x14ac:dyDescent="0.3">
      <c r="A4" s="101"/>
    </row>
    <row r="5" spans="1:11" x14ac:dyDescent="0.3">
      <c r="B5" s="491"/>
      <c r="C5" s="492" t="s">
        <v>719</v>
      </c>
      <c r="D5" s="355" t="s">
        <v>457</v>
      </c>
      <c r="E5" s="355" t="s">
        <v>301</v>
      </c>
      <c r="F5" s="355" t="s">
        <v>437</v>
      </c>
      <c r="G5" s="355" t="s">
        <v>458</v>
      </c>
      <c r="H5" s="355" t="s">
        <v>459</v>
      </c>
      <c r="I5" s="355" t="s">
        <v>460</v>
      </c>
      <c r="J5" s="355" t="s">
        <v>461</v>
      </c>
      <c r="K5" s="355" t="s">
        <v>462</v>
      </c>
    </row>
    <row r="6" spans="1:11" x14ac:dyDescent="0.3">
      <c r="D6" s="1052" t="s">
        <v>720</v>
      </c>
      <c r="E6" s="1052"/>
      <c r="F6" s="1052"/>
      <c r="G6" s="1052"/>
      <c r="H6" s="1052" t="s">
        <v>721</v>
      </c>
      <c r="I6" s="1052"/>
      <c r="J6" s="1052"/>
      <c r="K6" s="1052"/>
    </row>
    <row r="7" spans="1:11" x14ac:dyDescent="0.3">
      <c r="B7" s="182" t="s">
        <v>260</v>
      </c>
      <c r="C7" s="189" t="s">
        <v>722</v>
      </c>
      <c r="D7" s="184" t="str">
        <f>Stichtag</f>
        <v>30.06.2025</v>
      </c>
      <c r="E7" s="184">
        <f>Stichtag_VP</f>
        <v>45747</v>
      </c>
      <c r="F7" s="184">
        <v>45657</v>
      </c>
      <c r="G7" s="184">
        <v>45565</v>
      </c>
      <c r="H7" s="186" t="str">
        <f>Stichtag</f>
        <v>30.06.2025</v>
      </c>
      <c r="I7" s="184">
        <f>Stichtag_VP</f>
        <v>45747</v>
      </c>
      <c r="J7" s="184">
        <f>F7</f>
        <v>45657</v>
      </c>
      <c r="K7" s="185">
        <f>G7</f>
        <v>45565</v>
      </c>
    </row>
    <row r="8" spans="1:11" ht="33" x14ac:dyDescent="0.3">
      <c r="B8" s="187" t="s">
        <v>262</v>
      </c>
      <c r="C8" s="177" t="s">
        <v>723</v>
      </c>
      <c r="D8" s="188">
        <v>12</v>
      </c>
      <c r="E8" s="188">
        <v>12</v>
      </c>
      <c r="F8" s="188">
        <v>12</v>
      </c>
      <c r="G8" s="188">
        <v>12</v>
      </c>
      <c r="H8" s="188">
        <v>12</v>
      </c>
      <c r="I8" s="188">
        <v>12</v>
      </c>
      <c r="J8" s="188">
        <v>12</v>
      </c>
      <c r="K8" s="188">
        <v>12</v>
      </c>
    </row>
    <row r="9" spans="1:11" s="5" customFormat="1" ht="16.5" customHeight="1" x14ac:dyDescent="0.3">
      <c r="B9" s="1051" t="s">
        <v>724</v>
      </c>
      <c r="C9" s="1051"/>
      <c r="D9" s="31"/>
      <c r="E9" s="31"/>
      <c r="F9" s="31"/>
      <c r="G9" s="31"/>
      <c r="H9" s="31"/>
      <c r="I9" s="31"/>
      <c r="J9" s="31"/>
      <c r="K9" s="31"/>
    </row>
    <row r="10" spans="1:11" x14ac:dyDescent="0.3">
      <c r="B10" s="59">
        <v>1</v>
      </c>
      <c r="C10" s="171" t="s">
        <v>725</v>
      </c>
      <c r="D10" s="1053"/>
      <c r="E10" s="1053"/>
      <c r="F10" s="1053"/>
      <c r="G10" s="1053"/>
      <c r="H10" s="179">
        <v>4102</v>
      </c>
      <c r="I10" s="179">
        <v>3956</v>
      </c>
      <c r="J10" s="179">
        <v>3887</v>
      </c>
      <c r="K10" s="179">
        <v>3765</v>
      </c>
    </row>
    <row r="11" spans="1:11" s="5" customFormat="1" ht="16.5" customHeight="1" x14ac:dyDescent="0.3">
      <c r="B11" s="1051" t="s">
        <v>726</v>
      </c>
      <c r="C11" s="1051"/>
      <c r="D11" s="31"/>
      <c r="E11" s="31"/>
      <c r="F11" s="31"/>
      <c r="G11" s="31"/>
      <c r="H11" s="31"/>
      <c r="I11" s="31"/>
      <c r="J11" s="31"/>
      <c r="K11" s="31"/>
    </row>
    <row r="12" spans="1:11" ht="33" x14ac:dyDescent="0.3">
      <c r="B12" s="190">
        <v>2</v>
      </c>
      <c r="C12" s="183" t="s">
        <v>727</v>
      </c>
      <c r="D12" s="191">
        <v>15048</v>
      </c>
      <c r="E12" s="191">
        <v>13829</v>
      </c>
      <c r="F12" s="191">
        <v>12492</v>
      </c>
      <c r="G12" s="191">
        <v>11230</v>
      </c>
      <c r="H12" s="191">
        <v>604</v>
      </c>
      <c r="I12" s="191">
        <v>549</v>
      </c>
      <c r="J12" s="191">
        <v>504</v>
      </c>
      <c r="K12" s="191">
        <v>461</v>
      </c>
    </row>
    <row r="13" spans="1:11" x14ac:dyDescent="0.3">
      <c r="B13" s="68">
        <v>3</v>
      </c>
      <c r="C13" s="192" t="s">
        <v>728</v>
      </c>
      <c r="D13" s="193">
        <v>5454</v>
      </c>
      <c r="E13" s="193">
        <v>4929</v>
      </c>
      <c r="F13" s="193">
        <v>4489</v>
      </c>
      <c r="G13" s="193">
        <v>4026</v>
      </c>
      <c r="H13" s="193">
        <v>273</v>
      </c>
      <c r="I13" s="193">
        <v>246</v>
      </c>
      <c r="J13" s="193">
        <v>224</v>
      </c>
      <c r="K13" s="193">
        <v>201</v>
      </c>
    </row>
    <row r="14" spans="1:11" x14ac:dyDescent="0.3">
      <c r="B14" s="68">
        <v>4</v>
      </c>
      <c r="C14" s="192" t="s">
        <v>729</v>
      </c>
      <c r="D14" s="193">
        <v>2961</v>
      </c>
      <c r="E14" s="193">
        <v>2705</v>
      </c>
      <c r="F14" s="193">
        <v>2505</v>
      </c>
      <c r="G14" s="193">
        <v>2336</v>
      </c>
      <c r="H14" s="193">
        <v>329</v>
      </c>
      <c r="I14" s="193">
        <v>300</v>
      </c>
      <c r="J14" s="193">
        <v>278</v>
      </c>
      <c r="K14" s="193">
        <v>259</v>
      </c>
    </row>
    <row r="15" spans="1:11" x14ac:dyDescent="0.3">
      <c r="B15" s="68">
        <v>5</v>
      </c>
      <c r="C15" s="176" t="s">
        <v>730</v>
      </c>
      <c r="D15" s="193">
        <v>3098</v>
      </c>
      <c r="E15" s="193">
        <v>3058</v>
      </c>
      <c r="F15" s="193">
        <v>3055</v>
      </c>
      <c r="G15" s="193">
        <v>3090</v>
      </c>
      <c r="H15" s="193">
        <v>1309</v>
      </c>
      <c r="I15" s="193">
        <v>1283</v>
      </c>
      <c r="J15" s="193">
        <v>1278</v>
      </c>
      <c r="K15" s="193">
        <v>1288</v>
      </c>
    </row>
    <row r="16" spans="1:11" ht="33" x14ac:dyDescent="0.3">
      <c r="B16" s="68">
        <v>6</v>
      </c>
      <c r="C16" s="192" t="s">
        <v>731</v>
      </c>
      <c r="D16" s="193">
        <v>0</v>
      </c>
      <c r="E16" s="193">
        <v>0</v>
      </c>
      <c r="F16" s="193">
        <v>0</v>
      </c>
      <c r="G16" s="193">
        <v>0</v>
      </c>
      <c r="H16" s="193">
        <v>0</v>
      </c>
      <c r="I16" s="193">
        <v>0</v>
      </c>
      <c r="J16" s="193">
        <v>0</v>
      </c>
      <c r="K16" s="193">
        <v>0</v>
      </c>
    </row>
    <row r="17" spans="2:11" x14ac:dyDescent="0.3">
      <c r="B17" s="68">
        <v>7</v>
      </c>
      <c r="C17" s="192" t="s">
        <v>732</v>
      </c>
      <c r="D17" s="193">
        <v>3091</v>
      </c>
      <c r="E17" s="193">
        <v>3053</v>
      </c>
      <c r="F17" s="193">
        <v>3055</v>
      </c>
      <c r="G17" s="193">
        <v>3090</v>
      </c>
      <c r="H17" s="193">
        <v>1303</v>
      </c>
      <c r="I17" s="193">
        <v>1278</v>
      </c>
      <c r="J17" s="193">
        <v>1278</v>
      </c>
      <c r="K17" s="193">
        <v>1287</v>
      </c>
    </row>
    <row r="18" spans="2:11" x14ac:dyDescent="0.3">
      <c r="B18" s="68">
        <v>8</v>
      </c>
      <c r="C18" s="192" t="s">
        <v>733</v>
      </c>
      <c r="D18" s="193">
        <v>6</v>
      </c>
      <c r="E18" s="193">
        <v>6</v>
      </c>
      <c r="F18" s="193">
        <v>1</v>
      </c>
      <c r="G18" s="193">
        <v>1</v>
      </c>
      <c r="H18" s="193">
        <v>6</v>
      </c>
      <c r="I18" s="193">
        <v>6</v>
      </c>
      <c r="J18" s="193">
        <v>1</v>
      </c>
      <c r="K18" s="193">
        <v>1</v>
      </c>
    </row>
    <row r="19" spans="2:11" x14ac:dyDescent="0.3">
      <c r="B19" s="68">
        <v>9</v>
      </c>
      <c r="C19" s="192" t="s">
        <v>734</v>
      </c>
      <c r="D19" s="213"/>
      <c r="E19" s="213"/>
      <c r="F19" s="213"/>
      <c r="G19" s="213"/>
      <c r="H19" s="193">
        <v>14</v>
      </c>
      <c r="I19" s="193">
        <v>11</v>
      </c>
      <c r="J19" s="193">
        <v>9</v>
      </c>
      <c r="K19" s="193">
        <v>14</v>
      </c>
    </row>
    <row r="20" spans="2:11" x14ac:dyDescent="0.3">
      <c r="B20" s="68">
        <v>10</v>
      </c>
      <c r="C20" s="176" t="s">
        <v>735</v>
      </c>
      <c r="D20" s="193">
        <v>2157</v>
      </c>
      <c r="E20" s="193">
        <v>2094</v>
      </c>
      <c r="F20" s="193">
        <v>2031</v>
      </c>
      <c r="G20" s="193">
        <v>1938</v>
      </c>
      <c r="H20" s="193">
        <v>805</v>
      </c>
      <c r="I20" s="193">
        <v>795</v>
      </c>
      <c r="J20" s="193">
        <v>780</v>
      </c>
      <c r="K20" s="193">
        <v>737</v>
      </c>
    </row>
    <row r="21" spans="2:11" ht="33" x14ac:dyDescent="0.3">
      <c r="B21" s="68">
        <v>11</v>
      </c>
      <c r="C21" s="192" t="s">
        <v>736</v>
      </c>
      <c r="D21" s="193">
        <v>358</v>
      </c>
      <c r="E21" s="193">
        <v>360</v>
      </c>
      <c r="F21" s="193">
        <v>362</v>
      </c>
      <c r="G21" s="193">
        <v>350</v>
      </c>
      <c r="H21" s="193">
        <v>358</v>
      </c>
      <c r="I21" s="193">
        <v>360</v>
      </c>
      <c r="J21" s="193">
        <v>362</v>
      </c>
      <c r="K21" s="193">
        <v>350</v>
      </c>
    </row>
    <row r="22" spans="2:11" ht="33" x14ac:dyDescent="0.3">
      <c r="B22" s="68">
        <v>12</v>
      </c>
      <c r="C22" s="192" t="s">
        <v>737</v>
      </c>
      <c r="D22" s="193">
        <v>5</v>
      </c>
      <c r="E22" s="193">
        <v>5</v>
      </c>
      <c r="F22" s="193">
        <v>5</v>
      </c>
      <c r="G22" s="193">
        <v>1</v>
      </c>
      <c r="H22" s="193">
        <v>5</v>
      </c>
      <c r="I22" s="193">
        <v>5</v>
      </c>
      <c r="J22" s="193">
        <v>5</v>
      </c>
      <c r="K22" s="193">
        <v>1</v>
      </c>
    </row>
    <row r="23" spans="2:11" x14ac:dyDescent="0.3">
      <c r="B23" s="68">
        <v>13</v>
      </c>
      <c r="C23" s="192" t="s">
        <v>738</v>
      </c>
      <c r="D23" s="193">
        <v>1794</v>
      </c>
      <c r="E23" s="193">
        <v>1730</v>
      </c>
      <c r="F23" s="193">
        <v>1665</v>
      </c>
      <c r="G23" s="193">
        <v>1587</v>
      </c>
      <c r="H23" s="193">
        <v>443</v>
      </c>
      <c r="I23" s="193">
        <v>431</v>
      </c>
      <c r="J23" s="193">
        <v>413</v>
      </c>
      <c r="K23" s="193">
        <v>385</v>
      </c>
    </row>
    <row r="24" spans="2:11" x14ac:dyDescent="0.3">
      <c r="B24" s="68">
        <v>14</v>
      </c>
      <c r="C24" s="176" t="s">
        <v>739</v>
      </c>
      <c r="D24" s="193">
        <v>71</v>
      </c>
      <c r="E24" s="193">
        <v>64</v>
      </c>
      <c r="F24" s="193">
        <v>55</v>
      </c>
      <c r="G24" s="193">
        <v>48</v>
      </c>
      <c r="H24" s="193">
        <v>41</v>
      </c>
      <c r="I24" s="193">
        <v>35</v>
      </c>
      <c r="J24" s="193">
        <v>27</v>
      </c>
      <c r="K24" s="193">
        <v>25</v>
      </c>
    </row>
    <row r="25" spans="2:11" x14ac:dyDescent="0.3">
      <c r="B25" s="68">
        <v>15</v>
      </c>
      <c r="C25" s="176" t="s">
        <v>740</v>
      </c>
      <c r="D25" s="193">
        <v>3552</v>
      </c>
      <c r="E25" s="193">
        <v>3371</v>
      </c>
      <c r="F25" s="193">
        <v>3166</v>
      </c>
      <c r="G25" s="193">
        <v>2957</v>
      </c>
      <c r="H25" s="193">
        <v>272</v>
      </c>
      <c r="I25" s="193">
        <v>259</v>
      </c>
      <c r="J25" s="193">
        <v>250</v>
      </c>
      <c r="K25" s="193">
        <v>246</v>
      </c>
    </row>
    <row r="26" spans="2:11" x14ac:dyDescent="0.3">
      <c r="B26" s="174">
        <v>16</v>
      </c>
      <c r="C26" s="177" t="s">
        <v>741</v>
      </c>
      <c r="D26" s="720"/>
      <c r="E26" s="720"/>
      <c r="F26" s="720"/>
      <c r="G26" s="720"/>
      <c r="H26" s="194">
        <v>3046</v>
      </c>
      <c r="I26" s="194">
        <v>2932</v>
      </c>
      <c r="J26" s="194">
        <v>2849</v>
      </c>
      <c r="K26" s="194">
        <v>2770</v>
      </c>
    </row>
    <row r="27" spans="2:11" s="5" customFormat="1" x14ac:dyDescent="0.3">
      <c r="B27" s="1051" t="s">
        <v>742</v>
      </c>
      <c r="C27" s="1051"/>
      <c r="D27" s="31"/>
      <c r="E27" s="31"/>
      <c r="F27" s="31"/>
      <c r="G27" s="31"/>
      <c r="H27" s="31"/>
      <c r="I27" s="31"/>
      <c r="J27" s="31"/>
      <c r="K27" s="31"/>
    </row>
    <row r="28" spans="2:11" x14ac:dyDescent="0.3">
      <c r="B28" s="190">
        <v>17</v>
      </c>
      <c r="C28" s="183" t="s">
        <v>743</v>
      </c>
      <c r="D28" s="191">
        <v>0</v>
      </c>
      <c r="E28" s="191">
        <v>0</v>
      </c>
      <c r="F28" s="191">
        <v>0</v>
      </c>
      <c r="G28" s="191">
        <v>0</v>
      </c>
      <c r="H28" s="191">
        <v>0</v>
      </c>
      <c r="I28" s="191">
        <v>0</v>
      </c>
      <c r="J28" s="191">
        <v>0</v>
      </c>
      <c r="K28" s="191">
        <v>0</v>
      </c>
    </row>
    <row r="29" spans="2:11" x14ac:dyDescent="0.3">
      <c r="B29" s="68">
        <v>18</v>
      </c>
      <c r="C29" s="176" t="s">
        <v>744</v>
      </c>
      <c r="D29" s="193">
        <v>733</v>
      </c>
      <c r="E29" s="193">
        <v>761</v>
      </c>
      <c r="F29" s="193">
        <v>737</v>
      </c>
      <c r="G29" s="193">
        <v>752</v>
      </c>
      <c r="H29" s="193">
        <v>504</v>
      </c>
      <c r="I29" s="193">
        <v>524</v>
      </c>
      <c r="J29" s="193">
        <v>513</v>
      </c>
      <c r="K29" s="193">
        <v>521</v>
      </c>
    </row>
    <row r="30" spans="2:11" x14ac:dyDescent="0.3">
      <c r="B30" s="68">
        <v>19</v>
      </c>
      <c r="C30" s="176" t="s">
        <v>745</v>
      </c>
      <c r="D30" s="193">
        <v>27</v>
      </c>
      <c r="E30" s="193">
        <v>29</v>
      </c>
      <c r="F30" s="193">
        <v>32</v>
      </c>
      <c r="G30" s="193">
        <v>34</v>
      </c>
      <c r="H30" s="193">
        <v>14</v>
      </c>
      <c r="I30" s="193">
        <v>19</v>
      </c>
      <c r="J30" s="193">
        <v>24</v>
      </c>
      <c r="K30" s="193">
        <v>27</v>
      </c>
    </row>
    <row r="31" spans="2:11" ht="66" x14ac:dyDescent="0.3">
      <c r="B31" s="68" t="s">
        <v>746</v>
      </c>
      <c r="C31" s="176" t="s">
        <v>747</v>
      </c>
      <c r="D31" s="213"/>
      <c r="E31" s="213"/>
      <c r="F31" s="213"/>
      <c r="G31" s="213"/>
      <c r="H31" s="193">
        <v>0</v>
      </c>
      <c r="I31" s="193">
        <v>0</v>
      </c>
      <c r="J31" s="193">
        <v>0</v>
      </c>
      <c r="K31" s="193">
        <v>0</v>
      </c>
    </row>
    <row r="32" spans="2:11" ht="33" x14ac:dyDescent="0.3">
      <c r="B32" s="68" t="s">
        <v>748</v>
      </c>
      <c r="C32" s="176" t="s">
        <v>749</v>
      </c>
      <c r="D32" s="213"/>
      <c r="E32" s="213"/>
      <c r="F32" s="213"/>
      <c r="G32" s="213"/>
      <c r="H32" s="193">
        <v>0</v>
      </c>
      <c r="I32" s="193">
        <v>0</v>
      </c>
      <c r="J32" s="193">
        <v>0</v>
      </c>
      <c r="K32" s="193">
        <v>0</v>
      </c>
    </row>
    <row r="33" spans="1:11" x14ac:dyDescent="0.3">
      <c r="B33" s="68">
        <v>20</v>
      </c>
      <c r="C33" s="176" t="s">
        <v>750</v>
      </c>
      <c r="D33" s="193">
        <v>760</v>
      </c>
      <c r="E33" s="193">
        <v>790</v>
      </c>
      <c r="F33" s="193">
        <v>768</v>
      </c>
      <c r="G33" s="193">
        <v>786</v>
      </c>
      <c r="H33" s="193">
        <v>518</v>
      </c>
      <c r="I33" s="193">
        <v>543</v>
      </c>
      <c r="J33" s="193">
        <v>536</v>
      </c>
      <c r="K33" s="193">
        <v>548</v>
      </c>
    </row>
    <row r="34" spans="1:11" x14ac:dyDescent="0.3">
      <c r="B34" s="68" t="s">
        <v>338</v>
      </c>
      <c r="C34" s="192" t="s">
        <v>751</v>
      </c>
      <c r="D34" s="193">
        <v>0</v>
      </c>
      <c r="E34" s="193">
        <v>0</v>
      </c>
      <c r="F34" s="193">
        <v>0</v>
      </c>
      <c r="G34" s="193">
        <v>0</v>
      </c>
      <c r="H34" s="193">
        <v>0</v>
      </c>
      <c r="I34" s="193">
        <v>0</v>
      </c>
      <c r="J34" s="193">
        <v>0</v>
      </c>
      <c r="K34" s="193">
        <v>0</v>
      </c>
    </row>
    <row r="35" spans="1:11" x14ac:dyDescent="0.3">
      <c r="B35" s="68" t="s">
        <v>340</v>
      </c>
      <c r="C35" s="192" t="s">
        <v>752</v>
      </c>
      <c r="D35" s="193">
        <v>0</v>
      </c>
      <c r="E35" s="193">
        <v>0</v>
      </c>
      <c r="F35" s="193">
        <v>0</v>
      </c>
      <c r="G35" s="193">
        <v>0</v>
      </c>
      <c r="H35" s="193">
        <v>0</v>
      </c>
      <c r="I35" s="193">
        <v>0</v>
      </c>
      <c r="J35" s="193">
        <v>0</v>
      </c>
      <c r="K35" s="193">
        <v>0</v>
      </c>
    </row>
    <row r="36" spans="1:11" x14ac:dyDescent="0.3">
      <c r="B36" s="174" t="s">
        <v>342</v>
      </c>
      <c r="C36" s="195" t="s">
        <v>753</v>
      </c>
      <c r="D36" s="194">
        <v>760</v>
      </c>
      <c r="E36" s="194">
        <v>790</v>
      </c>
      <c r="F36" s="194">
        <v>768</v>
      </c>
      <c r="G36" s="194">
        <v>786</v>
      </c>
      <c r="H36" s="194">
        <v>518</v>
      </c>
      <c r="I36" s="194">
        <v>543</v>
      </c>
      <c r="J36" s="194">
        <v>536</v>
      </c>
      <c r="K36" s="194">
        <v>548</v>
      </c>
    </row>
    <row r="37" spans="1:11" s="5" customFormat="1" x14ac:dyDescent="0.3">
      <c r="B37" s="1054" t="s">
        <v>754</v>
      </c>
      <c r="C37" s="1054"/>
      <c r="D37" s="721"/>
      <c r="E37" s="721"/>
      <c r="F37" s="721"/>
      <c r="G37" s="721"/>
      <c r="H37" s="721"/>
      <c r="I37" s="721"/>
      <c r="J37" s="721"/>
      <c r="K37" s="721"/>
    </row>
    <row r="38" spans="1:11" x14ac:dyDescent="0.3">
      <c r="B38" s="61" t="s">
        <v>755</v>
      </c>
      <c r="C38" s="196" t="s">
        <v>756</v>
      </c>
      <c r="D38" s="206"/>
      <c r="E38" s="206"/>
      <c r="F38" s="206"/>
      <c r="G38" s="206"/>
      <c r="H38" s="191">
        <v>4102</v>
      </c>
      <c r="I38" s="191">
        <v>3956</v>
      </c>
      <c r="J38" s="191">
        <v>3887</v>
      </c>
      <c r="K38" s="191">
        <v>3765</v>
      </c>
    </row>
    <row r="39" spans="1:11" x14ac:dyDescent="0.3">
      <c r="B39" s="62">
        <v>22</v>
      </c>
      <c r="C39" s="197" t="s">
        <v>757</v>
      </c>
      <c r="D39" s="213"/>
      <c r="E39" s="213"/>
      <c r="F39" s="213"/>
      <c r="G39" s="213"/>
      <c r="H39" s="193">
        <v>2528</v>
      </c>
      <c r="I39" s="193">
        <v>2389</v>
      </c>
      <c r="J39" s="193">
        <v>2312</v>
      </c>
      <c r="K39" s="193">
        <v>2222</v>
      </c>
    </row>
    <row r="40" spans="1:11" x14ac:dyDescent="0.3">
      <c r="B40" s="94">
        <v>23</v>
      </c>
      <c r="C40" s="198" t="s">
        <v>758</v>
      </c>
      <c r="D40" s="720"/>
      <c r="E40" s="720"/>
      <c r="F40" s="720"/>
      <c r="G40" s="720"/>
      <c r="H40" s="199">
        <v>1.6232</v>
      </c>
      <c r="I40" s="199">
        <v>1.6586000000000001</v>
      </c>
      <c r="J40" s="199">
        <v>1.6891</v>
      </c>
      <c r="K40" s="199">
        <v>1.7024999999999999</v>
      </c>
    </row>
    <row r="41" spans="1:11" x14ac:dyDescent="0.3">
      <c r="A41" s="80"/>
      <c r="B41" s="80"/>
      <c r="C41" s="80"/>
      <c r="D41" s="80"/>
      <c r="E41" s="80"/>
      <c r="F41" s="80"/>
      <c r="G41" s="80"/>
      <c r="H41" s="80"/>
      <c r="I41" s="80"/>
      <c r="J41" s="80"/>
      <c r="K41" s="80"/>
    </row>
    <row r="42" spans="1:11" x14ac:dyDescent="0.3">
      <c r="A42" s="80"/>
      <c r="B42" s="80"/>
      <c r="C42" s="80"/>
      <c r="D42" s="80"/>
      <c r="E42" s="80"/>
      <c r="F42" s="80"/>
      <c r="G42" s="80"/>
      <c r="H42" s="1055"/>
      <c r="I42" s="1055"/>
      <c r="J42" s="1055"/>
      <c r="K42" s="1055"/>
    </row>
    <row r="43" spans="1:11" x14ac:dyDescent="0.3">
      <c r="A43" s="80"/>
      <c r="B43" s="146"/>
      <c r="C43" s="180"/>
      <c r="D43" s="1056"/>
      <c r="E43" s="1056"/>
      <c r="F43" s="1056"/>
      <c r="G43" s="1056"/>
      <c r="H43" s="181"/>
      <c r="I43" s="181"/>
      <c r="J43" s="181"/>
      <c r="K43" s="181"/>
    </row>
    <row r="44" spans="1:11" x14ac:dyDescent="0.3">
      <c r="A44" s="80"/>
      <c r="B44" s="146"/>
      <c r="C44" s="131"/>
      <c r="D44" s="1056"/>
      <c r="E44" s="1056"/>
      <c r="F44" s="1056"/>
      <c r="G44" s="1056"/>
      <c r="H44" s="181"/>
      <c r="I44" s="181"/>
      <c r="J44" s="181"/>
      <c r="K44" s="181"/>
    </row>
    <row r="45" spans="1:11" x14ac:dyDescent="0.3">
      <c r="A45" s="80"/>
      <c r="B45" s="146"/>
      <c r="C45" s="131"/>
      <c r="D45" s="1056"/>
      <c r="E45" s="1056"/>
      <c r="F45" s="1056"/>
      <c r="G45" s="1056"/>
      <c r="H45" s="181"/>
      <c r="I45" s="181"/>
      <c r="J45" s="181"/>
      <c r="K45" s="181"/>
    </row>
  </sheetData>
  <mergeCells count="11">
    <mergeCell ref="B37:C37"/>
    <mergeCell ref="H42:K42"/>
    <mergeCell ref="D43:G43"/>
    <mergeCell ref="D44:G44"/>
    <mergeCell ref="D45:G45"/>
    <mergeCell ref="B27:C27"/>
    <mergeCell ref="D6:G6"/>
    <mergeCell ref="H6:K6"/>
    <mergeCell ref="B9:C9"/>
    <mergeCell ref="D10:G10"/>
    <mergeCell ref="B11:C11"/>
  </mergeCells>
  <hyperlinks>
    <hyperlink ref="K2" location="_INDEX" display="Index" xr:uid="{ECED2425-A342-405C-8864-5A2D405C3EEA}"/>
  </hyperlinks>
  <pageMargins left="0.7" right="0.7" top="0.75" bottom="0.75" header="0.3" footer="0.3"/>
  <pageSetup paperSize="9" scale="31" orientation="portrait" verticalDpi="200" r:id="rId1"/>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C464C-D553-4F5D-8884-1029BA754B80}">
  <sheetPr codeName="Tabelle19">
    <tabColor theme="5"/>
  </sheetPr>
  <dimension ref="A1:P46"/>
  <sheetViews>
    <sheetView showGridLines="0" topLeftCell="A15" zoomScaleNormal="100" zoomScalePageLayoutView="70" workbookViewId="0">
      <selection activeCell="M50" sqref="M50"/>
    </sheetView>
  </sheetViews>
  <sheetFormatPr baseColWidth="10" defaultColWidth="9" defaultRowHeight="16.5" x14ac:dyDescent="0.3"/>
  <cols>
    <col min="1" max="2" width="9" style="80"/>
    <col min="3" max="3" width="45.75" style="80" customWidth="1"/>
    <col min="4" max="5" width="15.625" style="534" customWidth="1"/>
    <col min="6" max="6" width="16.375" style="534" customWidth="1"/>
    <col min="7" max="8" width="15.625" style="534" customWidth="1"/>
    <col min="9" max="9" width="4" style="80" customWidth="1"/>
    <col min="10" max="10" width="9" style="80"/>
    <col min="11" max="11" width="34.875" style="80" customWidth="1"/>
    <col min="12" max="12" width="19.25" style="80" customWidth="1"/>
    <col min="13" max="13" width="25.875" style="80" customWidth="1"/>
    <col min="14" max="14" width="12.625" style="80" customWidth="1"/>
    <col min="15" max="15" width="11.875" style="80" customWidth="1"/>
    <col min="16" max="16" width="10.75" style="80" customWidth="1"/>
    <col min="17" max="16384" width="9" style="80"/>
  </cols>
  <sheetData>
    <row r="1" spans="1:16" x14ac:dyDescent="0.3">
      <c r="A1" s="4"/>
      <c r="B1" s="4"/>
      <c r="C1" s="4"/>
      <c r="D1" s="14"/>
      <c r="E1" s="14"/>
      <c r="F1" s="14"/>
      <c r="G1" s="14"/>
      <c r="H1" s="14"/>
    </row>
    <row r="2" spans="1:16" x14ac:dyDescent="0.3">
      <c r="A2" s="4"/>
      <c r="B2" s="178" t="s">
        <v>759</v>
      </c>
      <c r="C2" s="4"/>
      <c r="D2" s="14"/>
      <c r="E2" s="14"/>
      <c r="F2" s="14"/>
      <c r="G2" s="14"/>
      <c r="H2" s="639" t="s">
        <v>121</v>
      </c>
    </row>
    <row r="3" spans="1:16" x14ac:dyDescent="0.3">
      <c r="A3" s="4"/>
      <c r="B3" s="4" t="s">
        <v>760</v>
      </c>
      <c r="C3" s="4"/>
      <c r="D3" s="14"/>
      <c r="E3" s="14"/>
      <c r="F3" s="14"/>
      <c r="G3" s="14"/>
      <c r="H3" s="14"/>
    </row>
    <row r="4" spans="1:16" x14ac:dyDescent="0.3">
      <c r="A4" s="4"/>
      <c r="B4" s="4"/>
      <c r="C4" s="4"/>
      <c r="D4" s="14"/>
      <c r="E4" s="14"/>
      <c r="F4" s="14"/>
      <c r="G4" s="14"/>
      <c r="H4" s="14"/>
    </row>
    <row r="5" spans="1:16" x14ac:dyDescent="0.3">
      <c r="A5" s="4"/>
      <c r="B5" s="1058"/>
      <c r="C5" s="1058"/>
      <c r="D5" s="16" t="s">
        <v>124</v>
      </c>
      <c r="E5" s="16" t="s">
        <v>125</v>
      </c>
      <c r="F5" s="16" t="s">
        <v>126</v>
      </c>
      <c r="G5" s="16" t="s">
        <v>170</v>
      </c>
      <c r="H5" s="60" t="s">
        <v>171</v>
      </c>
      <c r="J5" s="1058"/>
      <c r="K5" s="1058"/>
      <c r="L5" s="16" t="s">
        <v>124</v>
      </c>
      <c r="M5" s="16" t="s">
        <v>125</v>
      </c>
      <c r="N5" s="16" t="s">
        <v>126</v>
      </c>
      <c r="O5" s="16" t="s">
        <v>170</v>
      </c>
      <c r="P5" s="60" t="s">
        <v>171</v>
      </c>
    </row>
    <row r="6" spans="1:16" x14ac:dyDescent="0.3">
      <c r="A6" s="4"/>
      <c r="B6" s="1059" t="str">
        <f>Stichtag &amp; Einheit_Mio</f>
        <v>30.06.2025 - in Mio. €</v>
      </c>
      <c r="C6" s="1059"/>
      <c r="D6" s="1061" t="s">
        <v>761</v>
      </c>
      <c r="E6" s="1061"/>
      <c r="F6" s="1061"/>
      <c r="G6" s="1061"/>
      <c r="H6" s="1045" t="s">
        <v>762</v>
      </c>
      <c r="J6" s="1059" t="str">
        <f>"31.03.2025" &amp; Einheit_Mio</f>
        <v>31.03.2025 - in Mio. €</v>
      </c>
      <c r="K6" s="1059"/>
      <c r="L6" s="1061" t="s">
        <v>761</v>
      </c>
      <c r="M6" s="1061"/>
      <c r="N6" s="1061"/>
      <c r="O6" s="1061"/>
      <c r="P6" s="1045" t="s">
        <v>762</v>
      </c>
    </row>
    <row r="7" spans="1:16" ht="33" x14ac:dyDescent="0.3">
      <c r="A7" s="4"/>
      <c r="B7" s="1060"/>
      <c r="C7" s="1060"/>
      <c r="D7" s="72" t="s">
        <v>763</v>
      </c>
      <c r="E7" s="72" t="s">
        <v>764</v>
      </c>
      <c r="F7" s="72" t="s">
        <v>765</v>
      </c>
      <c r="G7" s="72" t="s">
        <v>766</v>
      </c>
      <c r="H7" s="1062"/>
      <c r="J7" s="1060"/>
      <c r="K7" s="1060"/>
      <c r="L7" s="72" t="s">
        <v>763</v>
      </c>
      <c r="M7" s="72" t="s">
        <v>764</v>
      </c>
      <c r="N7" s="72" t="s">
        <v>765</v>
      </c>
      <c r="O7" s="72" t="s">
        <v>766</v>
      </c>
      <c r="P7" s="1062"/>
    </row>
    <row r="8" spans="1:16" x14ac:dyDescent="0.3">
      <c r="A8" s="4"/>
      <c r="B8" s="1063" t="s">
        <v>767</v>
      </c>
      <c r="C8" s="1063"/>
      <c r="D8" s="1063"/>
      <c r="E8" s="1063"/>
      <c r="F8" s="1063"/>
      <c r="G8" s="1063"/>
      <c r="H8" s="1063"/>
      <c r="J8" s="1063" t="s">
        <v>767</v>
      </c>
      <c r="K8" s="1063"/>
      <c r="L8" s="1063"/>
      <c r="M8" s="1063"/>
      <c r="N8" s="1063"/>
      <c r="O8" s="1063"/>
      <c r="P8" s="1063"/>
    </row>
    <row r="9" spans="1:16" x14ac:dyDescent="0.3">
      <c r="A9" s="4"/>
      <c r="B9" s="205">
        <v>1</v>
      </c>
      <c r="C9" s="206" t="s">
        <v>768</v>
      </c>
      <c r="D9" s="533">
        <v>1991</v>
      </c>
      <c r="E9" s="533">
        <v>0</v>
      </c>
      <c r="F9" s="533">
        <v>0</v>
      </c>
      <c r="G9" s="223">
        <v>456</v>
      </c>
      <c r="H9" s="223">
        <v>2447</v>
      </c>
      <c r="J9" s="205">
        <v>1</v>
      </c>
      <c r="K9" s="206" t="s">
        <v>768</v>
      </c>
      <c r="L9" s="533">
        <v>1991</v>
      </c>
      <c r="M9" s="533">
        <v>0</v>
      </c>
      <c r="N9" s="533">
        <v>0</v>
      </c>
      <c r="O9" s="223">
        <v>461</v>
      </c>
      <c r="P9" s="223">
        <v>2452</v>
      </c>
    </row>
    <row r="10" spans="1:16" x14ac:dyDescent="0.3">
      <c r="A10" s="4"/>
      <c r="B10" s="207">
        <v>2</v>
      </c>
      <c r="C10" s="208" t="s">
        <v>769</v>
      </c>
      <c r="D10" s="154">
        <v>1991</v>
      </c>
      <c r="E10" s="154">
        <v>0</v>
      </c>
      <c r="F10" s="154">
        <v>0</v>
      </c>
      <c r="G10" s="209">
        <v>455</v>
      </c>
      <c r="H10" s="209">
        <v>2446</v>
      </c>
      <c r="I10" s="131"/>
      <c r="J10" s="207">
        <v>2</v>
      </c>
      <c r="K10" s="208" t="s">
        <v>769</v>
      </c>
      <c r="L10" s="154">
        <v>1991</v>
      </c>
      <c r="M10" s="154">
        <v>0</v>
      </c>
      <c r="N10" s="154">
        <v>0</v>
      </c>
      <c r="O10" s="209">
        <v>460</v>
      </c>
      <c r="P10" s="209">
        <v>2451</v>
      </c>
    </row>
    <row r="11" spans="1:16" x14ac:dyDescent="0.3">
      <c r="A11" s="4"/>
      <c r="B11" s="210">
        <v>3</v>
      </c>
      <c r="C11" s="211" t="s">
        <v>770</v>
      </c>
      <c r="D11" s="225"/>
      <c r="E11" s="154">
        <v>0</v>
      </c>
      <c r="F11" s="154">
        <v>0</v>
      </c>
      <c r="G11" s="209">
        <v>2</v>
      </c>
      <c r="H11" s="209">
        <v>2</v>
      </c>
      <c r="I11" s="131"/>
      <c r="J11" s="210">
        <v>3</v>
      </c>
      <c r="K11" s="211" t="s">
        <v>770</v>
      </c>
      <c r="L11" s="225"/>
      <c r="M11" s="154">
        <v>0</v>
      </c>
      <c r="N11" s="154">
        <v>0</v>
      </c>
      <c r="O11" s="209">
        <v>1</v>
      </c>
      <c r="P11" s="209">
        <v>1</v>
      </c>
    </row>
    <row r="12" spans="1:16" x14ac:dyDescent="0.3">
      <c r="A12" s="4"/>
      <c r="B12" s="212">
        <v>4</v>
      </c>
      <c r="C12" s="213" t="s">
        <v>771</v>
      </c>
      <c r="D12" s="225"/>
      <c r="E12" s="217">
        <v>13440</v>
      </c>
      <c r="F12" s="217">
        <v>1389</v>
      </c>
      <c r="G12" s="217">
        <v>858</v>
      </c>
      <c r="H12" s="217">
        <v>14663</v>
      </c>
      <c r="I12" s="131"/>
      <c r="J12" s="212">
        <v>4</v>
      </c>
      <c r="K12" s="213" t="s">
        <v>771</v>
      </c>
      <c r="L12" s="225"/>
      <c r="M12" s="217">
        <v>12890</v>
      </c>
      <c r="N12" s="217">
        <v>2508</v>
      </c>
      <c r="O12" s="217">
        <v>654</v>
      </c>
      <c r="P12" s="217">
        <v>14985</v>
      </c>
    </row>
    <row r="13" spans="1:16" x14ac:dyDescent="0.3">
      <c r="A13" s="4"/>
      <c r="B13" s="210">
        <v>5</v>
      </c>
      <c r="C13" s="211" t="s">
        <v>728</v>
      </c>
      <c r="D13" s="225"/>
      <c r="E13" s="209">
        <v>8293</v>
      </c>
      <c r="F13" s="209">
        <v>878</v>
      </c>
      <c r="G13" s="209">
        <v>632</v>
      </c>
      <c r="H13" s="209">
        <v>9345</v>
      </c>
      <c r="I13" s="131"/>
      <c r="J13" s="210">
        <v>5</v>
      </c>
      <c r="K13" s="211" t="s">
        <v>728</v>
      </c>
      <c r="L13" s="225"/>
      <c r="M13" s="209">
        <v>8011</v>
      </c>
      <c r="N13" s="209">
        <v>1440</v>
      </c>
      <c r="O13" s="209">
        <v>478</v>
      </c>
      <c r="P13" s="209">
        <v>9457</v>
      </c>
    </row>
    <row r="14" spans="1:16" x14ac:dyDescent="0.3">
      <c r="A14" s="4"/>
      <c r="B14" s="210">
        <v>6</v>
      </c>
      <c r="C14" s="211" t="s">
        <v>729</v>
      </c>
      <c r="D14" s="225"/>
      <c r="E14" s="209">
        <v>5147</v>
      </c>
      <c r="F14" s="209">
        <v>511</v>
      </c>
      <c r="G14" s="209">
        <v>226</v>
      </c>
      <c r="H14" s="209">
        <v>5318</v>
      </c>
      <c r="I14" s="56"/>
      <c r="J14" s="210">
        <v>6</v>
      </c>
      <c r="K14" s="211" t="s">
        <v>729</v>
      </c>
      <c r="L14" s="225"/>
      <c r="M14" s="209">
        <v>4879</v>
      </c>
      <c r="N14" s="209">
        <v>1068</v>
      </c>
      <c r="O14" s="209">
        <v>176</v>
      </c>
      <c r="P14" s="209">
        <v>5528</v>
      </c>
    </row>
    <row r="15" spans="1:16" x14ac:dyDescent="0.3">
      <c r="A15" s="4"/>
      <c r="B15" s="212">
        <v>7</v>
      </c>
      <c r="C15" s="213" t="s">
        <v>772</v>
      </c>
      <c r="D15" s="225"/>
      <c r="E15" s="217">
        <v>3315</v>
      </c>
      <c r="F15" s="217">
        <v>643</v>
      </c>
      <c r="G15" s="217">
        <v>4232</v>
      </c>
      <c r="H15" s="217">
        <v>4554</v>
      </c>
      <c r="I15" s="200"/>
      <c r="J15" s="212">
        <v>7</v>
      </c>
      <c r="K15" s="213" t="s">
        <v>772</v>
      </c>
      <c r="L15" s="225"/>
      <c r="M15" s="217">
        <v>3028</v>
      </c>
      <c r="N15" s="217">
        <v>670</v>
      </c>
      <c r="O15" s="217">
        <v>4231</v>
      </c>
      <c r="P15" s="217">
        <v>4566</v>
      </c>
    </row>
    <row r="16" spans="1:16" x14ac:dyDescent="0.3">
      <c r="A16" s="4"/>
      <c r="B16" s="210">
        <v>8</v>
      </c>
      <c r="C16" s="211" t="s">
        <v>773</v>
      </c>
      <c r="D16" s="225"/>
      <c r="E16" s="209">
        <v>0</v>
      </c>
      <c r="F16" s="209">
        <v>0</v>
      </c>
      <c r="G16" s="209">
        <v>0</v>
      </c>
      <c r="H16" s="209">
        <v>0</v>
      </c>
      <c r="I16" s="180"/>
      <c r="J16" s="210">
        <v>8</v>
      </c>
      <c r="K16" s="211" t="s">
        <v>773</v>
      </c>
      <c r="L16" s="225"/>
      <c r="M16" s="209">
        <v>0</v>
      </c>
      <c r="N16" s="209">
        <v>0</v>
      </c>
      <c r="O16" s="209">
        <v>0</v>
      </c>
      <c r="P16" s="209">
        <v>0</v>
      </c>
    </row>
    <row r="17" spans="1:16" x14ac:dyDescent="0.3">
      <c r="A17" s="4"/>
      <c r="B17" s="210">
        <v>9</v>
      </c>
      <c r="C17" s="211" t="s">
        <v>774</v>
      </c>
      <c r="D17" s="225"/>
      <c r="E17" s="209">
        <v>3315</v>
      </c>
      <c r="F17" s="209">
        <v>643</v>
      </c>
      <c r="G17" s="209">
        <v>4232</v>
      </c>
      <c r="H17" s="209">
        <v>4554</v>
      </c>
      <c r="I17" s="180"/>
      <c r="J17" s="210">
        <v>9</v>
      </c>
      <c r="K17" s="211" t="s">
        <v>774</v>
      </c>
      <c r="L17" s="225"/>
      <c r="M17" s="209">
        <v>3028</v>
      </c>
      <c r="N17" s="209">
        <v>670</v>
      </c>
      <c r="O17" s="209">
        <v>4231</v>
      </c>
      <c r="P17" s="209">
        <v>4566</v>
      </c>
    </row>
    <row r="18" spans="1:16" x14ac:dyDescent="0.3">
      <c r="A18" s="4"/>
      <c r="B18" s="212">
        <v>10</v>
      </c>
      <c r="C18" s="213" t="s">
        <v>775</v>
      </c>
      <c r="D18" s="225"/>
      <c r="E18" s="217">
        <v>146</v>
      </c>
      <c r="F18" s="217">
        <v>74</v>
      </c>
      <c r="G18" s="217">
        <v>1920</v>
      </c>
      <c r="H18" s="217">
        <v>0</v>
      </c>
      <c r="I18" s="200"/>
      <c r="J18" s="212">
        <v>10</v>
      </c>
      <c r="K18" s="213" t="s">
        <v>775</v>
      </c>
      <c r="L18" s="225"/>
      <c r="M18" s="217">
        <v>91</v>
      </c>
      <c r="N18" s="217">
        <v>199</v>
      </c>
      <c r="O18" s="217">
        <v>1946</v>
      </c>
      <c r="P18" s="217">
        <v>0</v>
      </c>
    </row>
    <row r="19" spans="1:16" x14ac:dyDescent="0.3">
      <c r="A19" s="4"/>
      <c r="B19" s="212">
        <v>11</v>
      </c>
      <c r="C19" s="213" t="s">
        <v>776</v>
      </c>
      <c r="D19" s="217">
        <v>0</v>
      </c>
      <c r="E19" s="217">
        <v>783</v>
      </c>
      <c r="F19" s="217">
        <v>0</v>
      </c>
      <c r="G19" s="217">
        <v>159</v>
      </c>
      <c r="H19" s="217">
        <v>159</v>
      </c>
      <c r="I19" s="131"/>
      <c r="J19" s="212">
        <v>11</v>
      </c>
      <c r="K19" s="213" t="s">
        <v>776</v>
      </c>
      <c r="L19" s="217">
        <v>34</v>
      </c>
      <c r="M19" s="217">
        <v>1081</v>
      </c>
      <c r="N19" s="217">
        <v>0</v>
      </c>
      <c r="O19" s="217">
        <v>159</v>
      </c>
      <c r="P19" s="217">
        <v>159</v>
      </c>
    </row>
    <row r="20" spans="1:16" x14ac:dyDescent="0.3">
      <c r="A20" s="4"/>
      <c r="B20" s="210">
        <v>12</v>
      </c>
      <c r="C20" s="211" t="s">
        <v>777</v>
      </c>
      <c r="D20" s="133">
        <v>0</v>
      </c>
      <c r="E20" s="225"/>
      <c r="F20" s="225"/>
      <c r="G20" s="225"/>
      <c r="H20" s="226"/>
      <c r="I20" s="131"/>
      <c r="J20" s="210">
        <v>12</v>
      </c>
      <c r="K20" s="211" t="s">
        <v>777</v>
      </c>
      <c r="L20" s="133">
        <v>34</v>
      </c>
      <c r="M20" s="225"/>
      <c r="N20" s="225"/>
      <c r="O20" s="225"/>
      <c r="P20" s="226"/>
    </row>
    <row r="21" spans="1:16" ht="49.5" x14ac:dyDescent="0.3">
      <c r="A21" s="4"/>
      <c r="B21" s="210">
        <v>13</v>
      </c>
      <c r="C21" s="211" t="s">
        <v>778</v>
      </c>
      <c r="D21" s="225"/>
      <c r="E21" s="133">
        <v>783</v>
      </c>
      <c r="F21" s="133">
        <v>0</v>
      </c>
      <c r="G21" s="133">
        <v>159</v>
      </c>
      <c r="H21" s="133">
        <v>159</v>
      </c>
      <c r="I21" s="200"/>
      <c r="J21" s="210">
        <v>13</v>
      </c>
      <c r="K21" s="211" t="s">
        <v>778</v>
      </c>
      <c r="L21" s="225"/>
      <c r="M21" s="133">
        <v>1081</v>
      </c>
      <c r="N21" s="133">
        <v>0</v>
      </c>
      <c r="O21" s="133">
        <v>159</v>
      </c>
      <c r="P21" s="133">
        <v>159</v>
      </c>
    </row>
    <row r="22" spans="1:16" x14ac:dyDescent="0.3">
      <c r="A22" s="4"/>
      <c r="B22" s="214">
        <v>14</v>
      </c>
      <c r="C22" s="224" t="s">
        <v>779</v>
      </c>
      <c r="D22" s="227"/>
      <c r="E22" s="227"/>
      <c r="F22" s="227"/>
      <c r="G22" s="227"/>
      <c r="H22" s="216">
        <v>24992</v>
      </c>
      <c r="I22" s="131"/>
      <c r="J22" s="214">
        <v>14</v>
      </c>
      <c r="K22" s="224" t="s">
        <v>779</v>
      </c>
      <c r="L22" s="227"/>
      <c r="M22" s="227"/>
      <c r="N22" s="227"/>
      <c r="O22" s="227"/>
      <c r="P22" s="216">
        <v>25274</v>
      </c>
    </row>
    <row r="23" spans="1:16" x14ac:dyDescent="0.3">
      <c r="A23" s="4"/>
      <c r="B23" s="1057" t="s">
        <v>780</v>
      </c>
      <c r="C23" s="1057"/>
      <c r="D23" s="1057"/>
      <c r="E23" s="1057"/>
      <c r="F23" s="1057"/>
      <c r="G23" s="1057"/>
      <c r="H23" s="1057"/>
      <c r="I23" s="131"/>
      <c r="J23" s="1057" t="s">
        <v>780</v>
      </c>
      <c r="K23" s="1057"/>
      <c r="L23" s="1057"/>
      <c r="M23" s="1057"/>
      <c r="N23" s="1057"/>
      <c r="O23" s="1057"/>
      <c r="P23" s="1057"/>
    </row>
    <row r="24" spans="1:16" x14ac:dyDescent="0.3">
      <c r="A24" s="4"/>
      <c r="B24" s="212">
        <v>15</v>
      </c>
      <c r="C24" s="228" t="s">
        <v>725</v>
      </c>
      <c r="D24" s="227"/>
      <c r="E24" s="227"/>
      <c r="F24" s="227"/>
      <c r="G24" s="227"/>
      <c r="H24" s="217">
        <v>474</v>
      </c>
      <c r="I24" s="200"/>
      <c r="J24" s="212">
        <v>15</v>
      </c>
      <c r="K24" s="228" t="s">
        <v>725</v>
      </c>
      <c r="L24" s="227"/>
      <c r="M24" s="227"/>
      <c r="N24" s="227"/>
      <c r="O24" s="227"/>
      <c r="P24" s="217">
        <v>487</v>
      </c>
    </row>
    <row r="25" spans="1:16" ht="33" x14ac:dyDescent="0.3">
      <c r="A25" s="4"/>
      <c r="B25" s="212" t="s">
        <v>781</v>
      </c>
      <c r="C25" s="213" t="s">
        <v>782</v>
      </c>
      <c r="D25" s="225"/>
      <c r="E25" s="217">
        <v>67</v>
      </c>
      <c r="F25" s="217">
        <v>58</v>
      </c>
      <c r="G25" s="217">
        <v>2261</v>
      </c>
      <c r="H25" s="217">
        <v>2028</v>
      </c>
      <c r="I25" s="200"/>
      <c r="J25" s="212" t="s">
        <v>781</v>
      </c>
      <c r="K25" s="213" t="s">
        <v>782</v>
      </c>
      <c r="L25" s="225"/>
      <c r="M25" s="217">
        <v>49</v>
      </c>
      <c r="N25" s="217">
        <v>83</v>
      </c>
      <c r="O25" s="217">
        <v>2216</v>
      </c>
      <c r="P25" s="217">
        <v>1995</v>
      </c>
    </row>
    <row r="26" spans="1:16" ht="33" x14ac:dyDescent="0.3">
      <c r="A26" s="4"/>
      <c r="B26" s="212">
        <v>16</v>
      </c>
      <c r="C26" s="213" t="s">
        <v>783</v>
      </c>
      <c r="D26" s="225"/>
      <c r="E26" s="217">
        <v>0</v>
      </c>
      <c r="F26" s="217">
        <v>0</v>
      </c>
      <c r="G26" s="217">
        <v>0</v>
      </c>
      <c r="H26" s="217">
        <v>0</v>
      </c>
      <c r="I26" s="201"/>
      <c r="J26" s="212">
        <v>16</v>
      </c>
      <c r="K26" s="213" t="s">
        <v>783</v>
      </c>
      <c r="L26" s="225"/>
      <c r="M26" s="217">
        <v>0</v>
      </c>
      <c r="N26" s="217">
        <v>0</v>
      </c>
      <c r="O26" s="217">
        <v>0</v>
      </c>
      <c r="P26" s="217">
        <v>0</v>
      </c>
    </row>
    <row r="27" spans="1:16" ht="33" x14ac:dyDescent="0.3">
      <c r="A27" s="4"/>
      <c r="B27" s="212">
        <v>17</v>
      </c>
      <c r="C27" s="213" t="s">
        <v>784</v>
      </c>
      <c r="D27" s="225"/>
      <c r="E27" s="217">
        <v>4094</v>
      </c>
      <c r="F27" s="217">
        <v>1247</v>
      </c>
      <c r="G27" s="217">
        <v>22409</v>
      </c>
      <c r="H27" s="217">
        <v>21340</v>
      </c>
      <c r="I27" s="131"/>
      <c r="J27" s="212">
        <v>17</v>
      </c>
      <c r="K27" s="213" t="s">
        <v>784</v>
      </c>
      <c r="L27" s="225"/>
      <c r="M27" s="217">
        <v>3504</v>
      </c>
      <c r="N27" s="217">
        <v>1781</v>
      </c>
      <c r="O27" s="217">
        <v>21866</v>
      </c>
      <c r="P27" s="217">
        <v>20890</v>
      </c>
    </row>
    <row r="28" spans="1:16" ht="82.5" x14ac:dyDescent="0.3">
      <c r="A28" s="4"/>
      <c r="B28" s="210">
        <v>18</v>
      </c>
      <c r="C28" s="229" t="s">
        <v>785</v>
      </c>
      <c r="D28" s="225"/>
      <c r="E28" s="209">
        <v>0</v>
      </c>
      <c r="F28" s="209">
        <v>0</v>
      </c>
      <c r="G28" s="209">
        <v>0</v>
      </c>
      <c r="H28" s="209">
        <v>0</v>
      </c>
      <c r="I28" s="180"/>
      <c r="J28" s="210">
        <v>18</v>
      </c>
      <c r="K28" s="229" t="s">
        <v>785</v>
      </c>
      <c r="L28" s="225"/>
      <c r="M28" s="209">
        <v>0</v>
      </c>
      <c r="N28" s="209">
        <v>0</v>
      </c>
      <c r="O28" s="209">
        <v>0</v>
      </c>
      <c r="P28" s="209">
        <v>0</v>
      </c>
    </row>
    <row r="29" spans="1:16" ht="82.5" x14ac:dyDescent="0.3">
      <c r="A29" s="4"/>
      <c r="B29" s="210">
        <v>19</v>
      </c>
      <c r="C29" s="230" t="s">
        <v>786</v>
      </c>
      <c r="D29" s="225"/>
      <c r="E29" s="209">
        <v>516</v>
      </c>
      <c r="F29" s="209">
        <v>74</v>
      </c>
      <c r="G29" s="209">
        <v>1586</v>
      </c>
      <c r="H29" s="209">
        <v>1674</v>
      </c>
      <c r="J29" s="210">
        <v>19</v>
      </c>
      <c r="K29" s="230" t="s">
        <v>786</v>
      </c>
      <c r="L29" s="225"/>
      <c r="M29" s="209">
        <v>470</v>
      </c>
      <c r="N29" s="209">
        <v>153</v>
      </c>
      <c r="O29" s="209">
        <v>1612</v>
      </c>
      <c r="P29" s="209">
        <v>1736</v>
      </c>
    </row>
    <row r="30" spans="1:16" ht="82.5" x14ac:dyDescent="0.3">
      <c r="A30" s="4"/>
      <c r="B30" s="210">
        <v>20</v>
      </c>
      <c r="C30" s="230" t="s">
        <v>787</v>
      </c>
      <c r="D30" s="225"/>
      <c r="E30" s="209">
        <v>2934</v>
      </c>
      <c r="F30" s="209">
        <v>861</v>
      </c>
      <c r="G30" s="209">
        <v>9828</v>
      </c>
      <c r="H30" s="209">
        <v>14468</v>
      </c>
      <c r="J30" s="210">
        <v>20</v>
      </c>
      <c r="K30" s="230" t="s">
        <v>787</v>
      </c>
      <c r="L30" s="225"/>
      <c r="M30" s="209">
        <v>2538</v>
      </c>
      <c r="N30" s="209">
        <v>1122</v>
      </c>
      <c r="O30" s="209">
        <v>9828</v>
      </c>
      <c r="P30" s="209">
        <v>14131</v>
      </c>
    </row>
    <row r="31" spans="1:16" ht="49.5" x14ac:dyDescent="0.3">
      <c r="A31" s="4"/>
      <c r="B31" s="210">
        <v>21</v>
      </c>
      <c r="C31" s="230" t="s">
        <v>788</v>
      </c>
      <c r="D31" s="225"/>
      <c r="E31" s="209">
        <v>1</v>
      </c>
      <c r="F31" s="209">
        <v>0</v>
      </c>
      <c r="G31" s="209">
        <v>50</v>
      </c>
      <c r="H31" s="209">
        <v>2686</v>
      </c>
      <c r="I31" s="131"/>
      <c r="J31" s="210">
        <v>21</v>
      </c>
      <c r="K31" s="230" t="s">
        <v>788</v>
      </c>
      <c r="L31" s="225"/>
      <c r="M31" s="209">
        <v>1</v>
      </c>
      <c r="N31" s="209">
        <v>1</v>
      </c>
      <c r="O31" s="209">
        <v>43</v>
      </c>
      <c r="P31" s="209">
        <v>2658</v>
      </c>
    </row>
    <row r="32" spans="1:16" ht="33" x14ac:dyDescent="0.3">
      <c r="A32" s="4"/>
      <c r="B32" s="210">
        <v>22</v>
      </c>
      <c r="C32" s="230" t="s">
        <v>789</v>
      </c>
      <c r="D32" s="225"/>
      <c r="E32" s="209">
        <v>459</v>
      </c>
      <c r="F32" s="209">
        <v>186</v>
      </c>
      <c r="G32" s="209">
        <v>5160</v>
      </c>
      <c r="H32" s="209">
        <v>0</v>
      </c>
      <c r="I32" s="131"/>
      <c r="J32" s="210">
        <v>22</v>
      </c>
      <c r="K32" s="230" t="s">
        <v>789</v>
      </c>
      <c r="L32" s="225"/>
      <c r="M32" s="209">
        <v>350</v>
      </c>
      <c r="N32" s="209">
        <v>314</v>
      </c>
      <c r="O32" s="209">
        <v>4818</v>
      </c>
      <c r="P32" s="209">
        <v>0</v>
      </c>
    </row>
    <row r="33" spans="1:16" ht="49.5" x14ac:dyDescent="0.3">
      <c r="A33" s="4"/>
      <c r="B33" s="210">
        <v>23</v>
      </c>
      <c r="C33" s="230" t="s">
        <v>788</v>
      </c>
      <c r="D33" s="225"/>
      <c r="E33" s="209">
        <v>459</v>
      </c>
      <c r="F33" s="209">
        <v>186</v>
      </c>
      <c r="G33" s="209">
        <v>5160</v>
      </c>
      <c r="H33" s="209">
        <v>0</v>
      </c>
      <c r="I33" s="131"/>
      <c r="J33" s="210">
        <v>23</v>
      </c>
      <c r="K33" s="230" t="s">
        <v>788</v>
      </c>
      <c r="L33" s="225"/>
      <c r="M33" s="209">
        <v>350</v>
      </c>
      <c r="N33" s="209">
        <v>314</v>
      </c>
      <c r="O33" s="209">
        <v>4818</v>
      </c>
      <c r="P33" s="209">
        <v>0</v>
      </c>
    </row>
    <row r="34" spans="1:16" ht="82.5" x14ac:dyDescent="0.3">
      <c r="A34" s="4"/>
      <c r="B34" s="210">
        <v>24</v>
      </c>
      <c r="C34" s="230" t="s">
        <v>790</v>
      </c>
      <c r="D34" s="225"/>
      <c r="E34" s="209">
        <v>14</v>
      </c>
      <c r="F34" s="209">
        <v>10</v>
      </c>
      <c r="G34" s="209">
        <v>1314</v>
      </c>
      <c r="H34" s="209">
        <v>1123</v>
      </c>
      <c r="I34" s="131"/>
      <c r="J34" s="210">
        <v>24</v>
      </c>
      <c r="K34" s="230" t="s">
        <v>790</v>
      </c>
      <c r="L34" s="225"/>
      <c r="M34" s="209">
        <v>10</v>
      </c>
      <c r="N34" s="209">
        <v>28</v>
      </c>
      <c r="O34" s="209">
        <v>1176</v>
      </c>
      <c r="P34" s="209">
        <v>1014</v>
      </c>
    </row>
    <row r="35" spans="1:16" x14ac:dyDescent="0.3">
      <c r="A35" s="4"/>
      <c r="B35" s="212">
        <v>25</v>
      </c>
      <c r="C35" s="213" t="s">
        <v>791</v>
      </c>
      <c r="D35" s="225"/>
      <c r="E35" s="217">
        <v>141</v>
      </c>
      <c r="F35" s="217">
        <v>70</v>
      </c>
      <c r="G35" s="217">
        <v>1887</v>
      </c>
      <c r="H35" s="217">
        <v>0</v>
      </c>
      <c r="I35" s="56"/>
      <c r="J35" s="212">
        <v>25</v>
      </c>
      <c r="K35" s="213" t="s">
        <v>791</v>
      </c>
      <c r="L35" s="225"/>
      <c r="M35" s="217">
        <v>87</v>
      </c>
      <c r="N35" s="217">
        <v>195</v>
      </c>
      <c r="O35" s="217">
        <v>1910</v>
      </c>
      <c r="P35" s="217">
        <v>0</v>
      </c>
    </row>
    <row r="36" spans="1:16" x14ac:dyDescent="0.3">
      <c r="A36" s="4"/>
      <c r="B36" s="212">
        <v>26</v>
      </c>
      <c r="C36" s="213" t="s">
        <v>792</v>
      </c>
      <c r="D36" s="217"/>
      <c r="E36" s="217">
        <v>1076</v>
      </c>
      <c r="F36" s="217">
        <v>31</v>
      </c>
      <c r="G36" s="217">
        <v>1007</v>
      </c>
      <c r="H36" s="217">
        <v>1650</v>
      </c>
      <c r="I36" s="200"/>
      <c r="J36" s="212">
        <v>26</v>
      </c>
      <c r="K36" s="213" t="s">
        <v>792</v>
      </c>
      <c r="L36" s="217"/>
      <c r="M36" s="217">
        <v>1008</v>
      </c>
      <c r="N36" s="217">
        <v>16</v>
      </c>
      <c r="O36" s="217">
        <v>973</v>
      </c>
      <c r="P36" s="217">
        <v>1583</v>
      </c>
    </row>
    <row r="37" spans="1:16" x14ac:dyDescent="0.3">
      <c r="A37" s="4"/>
      <c r="B37" s="210">
        <v>27</v>
      </c>
      <c r="C37" s="211" t="s">
        <v>793</v>
      </c>
      <c r="D37" s="225"/>
      <c r="E37" s="225"/>
      <c r="F37" s="225"/>
      <c r="G37" s="209">
        <v>0</v>
      </c>
      <c r="H37" s="209">
        <v>0</v>
      </c>
      <c r="I37" s="200"/>
      <c r="J37" s="210">
        <v>27</v>
      </c>
      <c r="K37" s="211" t="s">
        <v>793</v>
      </c>
      <c r="L37" s="225"/>
      <c r="M37" s="225"/>
      <c r="N37" s="225"/>
      <c r="O37" s="209">
        <v>0</v>
      </c>
      <c r="P37" s="209">
        <v>0</v>
      </c>
    </row>
    <row r="38" spans="1:16" ht="49.5" x14ac:dyDescent="0.3">
      <c r="A38" s="4"/>
      <c r="B38" s="210">
        <v>28</v>
      </c>
      <c r="C38" s="211" t="s">
        <v>794</v>
      </c>
      <c r="D38" s="225"/>
      <c r="E38" s="209">
        <v>330</v>
      </c>
      <c r="F38" s="501">
        <v>0</v>
      </c>
      <c r="G38" s="501">
        <v>0</v>
      </c>
      <c r="H38" s="209">
        <v>281</v>
      </c>
      <c r="I38" s="200"/>
      <c r="J38" s="210">
        <v>28</v>
      </c>
      <c r="K38" s="211" t="s">
        <v>794</v>
      </c>
      <c r="L38" s="225"/>
      <c r="M38" s="209">
        <v>330</v>
      </c>
      <c r="N38" s="501">
        <v>0</v>
      </c>
      <c r="O38" s="501">
        <v>0</v>
      </c>
      <c r="P38" s="209">
        <v>281</v>
      </c>
    </row>
    <row r="39" spans="1:16" x14ac:dyDescent="0.3">
      <c r="A39" s="4"/>
      <c r="B39" s="210">
        <v>29</v>
      </c>
      <c r="C39" s="211" t="s">
        <v>795</v>
      </c>
      <c r="D39" s="225"/>
      <c r="E39" s="209">
        <v>4</v>
      </c>
      <c r="F39" s="225"/>
      <c r="G39" s="225"/>
      <c r="H39" s="209">
        <v>4</v>
      </c>
      <c r="I39" s="200"/>
      <c r="J39" s="210">
        <v>29</v>
      </c>
      <c r="K39" s="211" t="s">
        <v>795</v>
      </c>
      <c r="L39" s="225"/>
      <c r="M39" s="209">
        <v>0</v>
      </c>
      <c r="N39" s="225"/>
      <c r="O39" s="225"/>
      <c r="P39" s="209">
        <v>0</v>
      </c>
    </row>
    <row r="40" spans="1:16" ht="33" x14ac:dyDescent="0.3">
      <c r="A40" s="4"/>
      <c r="B40" s="210">
        <v>30</v>
      </c>
      <c r="C40" s="211" t="s">
        <v>796</v>
      </c>
      <c r="D40" s="225"/>
      <c r="E40" s="209">
        <v>108</v>
      </c>
      <c r="F40" s="225"/>
      <c r="G40" s="225"/>
      <c r="H40" s="209">
        <v>5</v>
      </c>
      <c r="I40" s="131"/>
      <c r="J40" s="210">
        <v>30</v>
      </c>
      <c r="K40" s="211" t="s">
        <v>796</v>
      </c>
      <c r="L40" s="225"/>
      <c r="M40" s="209">
        <v>78</v>
      </c>
      <c r="N40" s="225"/>
      <c r="O40" s="225"/>
      <c r="P40" s="209">
        <v>4</v>
      </c>
    </row>
    <row r="41" spans="1:16" ht="33" x14ac:dyDescent="0.3">
      <c r="A41" s="4"/>
      <c r="B41" s="210">
        <v>31</v>
      </c>
      <c r="C41" s="211" t="s">
        <v>797</v>
      </c>
      <c r="D41" s="225"/>
      <c r="E41" s="218">
        <v>635</v>
      </c>
      <c r="F41" s="218">
        <v>31</v>
      </c>
      <c r="G41" s="209">
        <v>1007</v>
      </c>
      <c r="H41" s="209">
        <v>1360</v>
      </c>
      <c r="I41" s="131"/>
      <c r="J41" s="210">
        <v>31</v>
      </c>
      <c r="K41" s="211" t="s">
        <v>797</v>
      </c>
      <c r="L41" s="225"/>
      <c r="M41" s="218">
        <v>600</v>
      </c>
      <c r="N41" s="218">
        <v>16</v>
      </c>
      <c r="O41" s="209">
        <v>973</v>
      </c>
      <c r="P41" s="209">
        <v>1298</v>
      </c>
    </row>
    <row r="42" spans="1:16" x14ac:dyDescent="0.3">
      <c r="A42" s="4"/>
      <c r="B42" s="212">
        <v>32</v>
      </c>
      <c r="C42" s="213" t="s">
        <v>798</v>
      </c>
      <c r="D42" s="225"/>
      <c r="E42" s="209">
        <v>3115</v>
      </c>
      <c r="F42" s="209">
        <v>107</v>
      </c>
      <c r="G42" s="209">
        <v>2121</v>
      </c>
      <c r="H42" s="209">
        <v>121</v>
      </c>
      <c r="I42" s="131"/>
      <c r="J42" s="212">
        <v>32</v>
      </c>
      <c r="K42" s="213" t="s">
        <v>798</v>
      </c>
      <c r="L42" s="225"/>
      <c r="M42" s="209">
        <v>3218</v>
      </c>
      <c r="N42" s="209">
        <v>106</v>
      </c>
      <c r="O42" s="209">
        <v>2197</v>
      </c>
      <c r="P42" s="209">
        <v>122</v>
      </c>
    </row>
    <row r="43" spans="1:16" x14ac:dyDescent="0.3">
      <c r="A43" s="4"/>
      <c r="B43" s="214">
        <v>33</v>
      </c>
      <c r="C43" s="215" t="s">
        <v>799</v>
      </c>
      <c r="D43" s="225"/>
      <c r="E43" s="225"/>
      <c r="F43" s="225"/>
      <c r="G43" s="225"/>
      <c r="H43" s="216">
        <v>21542</v>
      </c>
      <c r="I43" s="131"/>
      <c r="J43" s="214">
        <v>33</v>
      </c>
      <c r="K43" s="215" t="s">
        <v>799</v>
      </c>
      <c r="L43" s="225"/>
      <c r="M43" s="225"/>
      <c r="N43" s="225"/>
      <c r="O43" s="225"/>
      <c r="P43" s="216">
        <v>21049</v>
      </c>
    </row>
    <row r="44" spans="1:16" x14ac:dyDescent="0.3">
      <c r="A44" s="4"/>
      <c r="B44" s="63">
        <v>34</v>
      </c>
      <c r="C44" s="219" t="s">
        <v>800</v>
      </c>
      <c r="D44" s="225"/>
      <c r="E44" s="225"/>
      <c r="F44" s="225"/>
      <c r="G44" s="225"/>
      <c r="H44" s="220">
        <v>1.1601999999999999</v>
      </c>
      <c r="I44" s="131"/>
      <c r="J44" s="63">
        <v>34</v>
      </c>
      <c r="K44" s="219" t="s">
        <v>800</v>
      </c>
      <c r="L44" s="225"/>
      <c r="M44" s="225"/>
      <c r="N44" s="225"/>
      <c r="O44" s="225"/>
      <c r="P44" s="220">
        <v>1.2007000000000001</v>
      </c>
    </row>
    <row r="45" spans="1:16" x14ac:dyDescent="0.3">
      <c r="B45" s="46"/>
      <c r="C45" s="46"/>
      <c r="D45" s="221"/>
      <c r="E45" s="222"/>
      <c r="F45" s="536"/>
      <c r="G45" s="536"/>
      <c r="H45" s="536"/>
      <c r="I45" s="131"/>
      <c r="J45" s="131"/>
      <c r="K45" s="131"/>
      <c r="L45" s="147"/>
      <c r="M45" s="147"/>
    </row>
    <row r="46" spans="1:16" x14ac:dyDescent="0.3">
      <c r="B46" s="131"/>
      <c r="C46" s="131"/>
      <c r="D46" s="535"/>
      <c r="E46" s="203"/>
      <c r="F46" s="147"/>
      <c r="G46" s="147"/>
      <c r="H46" s="147"/>
      <c r="I46" s="131"/>
      <c r="J46" s="131"/>
      <c r="K46" s="131"/>
      <c r="L46" s="147"/>
      <c r="M46" s="147"/>
    </row>
  </sheetData>
  <mergeCells count="12">
    <mergeCell ref="J23:P23"/>
    <mergeCell ref="J5:K5"/>
    <mergeCell ref="J6:K7"/>
    <mergeCell ref="L6:O6"/>
    <mergeCell ref="P6:P7"/>
    <mergeCell ref="J8:P8"/>
    <mergeCell ref="B23:H23"/>
    <mergeCell ref="B5:C5"/>
    <mergeCell ref="B6:C7"/>
    <mergeCell ref="D6:G6"/>
    <mergeCell ref="H6:H7"/>
    <mergeCell ref="B8:H8"/>
  </mergeCells>
  <hyperlinks>
    <hyperlink ref="H2" location="_INDEX" display="Index" xr:uid="{EA9504CD-064C-4505-AD8C-4ADAD8B70B7E}"/>
  </hyperlinks>
  <pageMargins left="0.7" right="0.7" top="0.75" bottom="0.75" header="0.3" footer="0.3"/>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0">
    <tabColor theme="5"/>
    <pageSetUpPr fitToPage="1"/>
  </sheetPr>
  <dimension ref="B2:R148"/>
  <sheetViews>
    <sheetView showGridLines="0" topLeftCell="A4" zoomScaleNormal="100" workbookViewId="0">
      <selection activeCell="G15" sqref="G15"/>
    </sheetView>
  </sheetViews>
  <sheetFormatPr baseColWidth="10" defaultColWidth="9" defaultRowHeight="16.5" x14ac:dyDescent="0.3"/>
  <cols>
    <col min="1" max="1" width="5" style="231" customWidth="1"/>
    <col min="2" max="2" width="9" style="231"/>
    <col min="3" max="3" width="34.625" style="231" customWidth="1"/>
    <col min="4" max="4" width="13.875" style="506" customWidth="1"/>
    <col min="5" max="18" width="13.875" style="231" customWidth="1"/>
    <col min="19" max="19" width="11" style="231" customWidth="1"/>
    <col min="20" max="16384" width="9" style="231"/>
  </cols>
  <sheetData>
    <row r="2" spans="2:18" x14ac:dyDescent="0.3">
      <c r="B2" s="56" t="s">
        <v>801</v>
      </c>
      <c r="C2" s="4"/>
      <c r="D2" s="504"/>
      <c r="E2" s="4"/>
      <c r="F2" s="4"/>
      <c r="G2" s="4"/>
      <c r="H2" s="4"/>
      <c r="I2" s="4"/>
      <c r="J2" s="4"/>
      <c r="K2" s="4"/>
      <c r="L2" s="4"/>
      <c r="M2" s="4"/>
      <c r="N2" s="4"/>
      <c r="O2" s="4"/>
      <c r="P2" s="4"/>
      <c r="Q2" s="4"/>
      <c r="R2" s="639" t="s">
        <v>121</v>
      </c>
    </row>
    <row r="3" spans="2:18" ht="15" customHeight="1" x14ac:dyDescent="0.3">
      <c r="B3" s="4" t="str">
        <f>Stichtag &amp; Einheit_Mio</f>
        <v>30.06.2025 - in Mio. €</v>
      </c>
      <c r="C3" s="4"/>
      <c r="D3" s="504"/>
      <c r="E3" s="4"/>
      <c r="F3" s="4"/>
      <c r="G3" s="4"/>
      <c r="H3" s="4"/>
      <c r="I3" s="4"/>
      <c r="J3" s="4"/>
      <c r="K3" s="4"/>
      <c r="L3" s="4"/>
      <c r="M3" s="4"/>
      <c r="N3" s="4"/>
      <c r="O3" s="4"/>
      <c r="P3" s="4"/>
      <c r="Q3" s="4"/>
      <c r="R3" s="4"/>
    </row>
    <row r="4" spans="2:18" ht="15" customHeight="1" x14ac:dyDescent="0.3">
      <c r="B4" s="4"/>
      <c r="C4" s="4"/>
      <c r="D4" s="504"/>
      <c r="E4" s="4"/>
      <c r="F4" s="4"/>
      <c r="G4" s="4"/>
      <c r="H4" s="4"/>
      <c r="I4" s="4"/>
      <c r="J4" s="4"/>
      <c r="K4" s="4"/>
      <c r="L4" s="4"/>
      <c r="M4" s="4"/>
      <c r="N4" s="4"/>
      <c r="O4" s="4"/>
      <c r="P4" s="4"/>
      <c r="Q4" s="4"/>
      <c r="R4" s="4"/>
    </row>
    <row r="5" spans="2:18" ht="15.75" customHeight="1" x14ac:dyDescent="0.3">
      <c r="B5" s="108"/>
      <c r="C5" s="108"/>
      <c r="D5" s="502" t="s">
        <v>124</v>
      </c>
      <c r="E5" s="16" t="s">
        <v>125</v>
      </c>
      <c r="F5" s="16" t="s">
        <v>126</v>
      </c>
      <c r="G5" s="16" t="s">
        <v>170</v>
      </c>
      <c r="H5" s="16" t="s">
        <v>171</v>
      </c>
      <c r="I5" s="16" t="s">
        <v>802</v>
      </c>
      <c r="J5" s="16" t="s">
        <v>803</v>
      </c>
      <c r="K5" s="16" t="s">
        <v>804</v>
      </c>
      <c r="L5" s="16" t="s">
        <v>805</v>
      </c>
      <c r="M5" s="16" t="s">
        <v>806</v>
      </c>
      <c r="N5" s="16" t="s">
        <v>807</v>
      </c>
      <c r="O5" s="16" t="s">
        <v>808</v>
      </c>
      <c r="P5" s="16" t="s">
        <v>809</v>
      </c>
      <c r="Q5" s="16" t="s">
        <v>810</v>
      </c>
      <c r="R5" s="16" t="s">
        <v>811</v>
      </c>
    </row>
    <row r="6" spans="2:18" ht="51.75" customHeight="1" x14ac:dyDescent="0.3">
      <c r="B6" s="108"/>
      <c r="C6" s="108"/>
      <c r="D6" s="1061" t="s">
        <v>812</v>
      </c>
      <c r="E6" s="1061"/>
      <c r="F6" s="1061"/>
      <c r="G6" s="1061"/>
      <c r="H6" s="1061"/>
      <c r="I6" s="1064"/>
      <c r="J6" s="1061" t="s">
        <v>813</v>
      </c>
      <c r="K6" s="1061"/>
      <c r="L6" s="1061"/>
      <c r="M6" s="1061"/>
      <c r="N6" s="1061"/>
      <c r="O6" s="1061"/>
      <c r="P6" s="1045" t="s">
        <v>814</v>
      </c>
      <c r="Q6" s="1061" t="s">
        <v>815</v>
      </c>
      <c r="R6" s="1061"/>
    </row>
    <row r="7" spans="2:18" ht="105" customHeight="1" x14ac:dyDescent="0.3">
      <c r="B7" s="108"/>
      <c r="C7" s="108"/>
      <c r="D7" s="1065" t="s">
        <v>816</v>
      </c>
      <c r="E7" s="1065"/>
      <c r="F7" s="1065"/>
      <c r="G7" s="1065" t="s">
        <v>817</v>
      </c>
      <c r="H7" s="1065"/>
      <c r="I7" s="1065"/>
      <c r="J7" s="1065" t="s">
        <v>818</v>
      </c>
      <c r="K7" s="1065"/>
      <c r="L7" s="1065"/>
      <c r="M7" s="1065" t="s">
        <v>819</v>
      </c>
      <c r="N7" s="1065"/>
      <c r="O7" s="1065"/>
      <c r="P7" s="1045"/>
      <c r="Q7" s="70" t="s">
        <v>820</v>
      </c>
      <c r="R7" s="70" t="s">
        <v>821</v>
      </c>
    </row>
    <row r="8" spans="2:18" x14ac:dyDescent="0.3">
      <c r="B8" s="238"/>
      <c r="C8" s="238"/>
      <c r="D8" s="503"/>
      <c r="E8" s="72" t="s">
        <v>822</v>
      </c>
      <c r="F8" s="240" t="s">
        <v>823</v>
      </c>
      <c r="G8" s="239"/>
      <c r="H8" s="72" t="s">
        <v>823</v>
      </c>
      <c r="I8" s="240" t="s">
        <v>824</v>
      </c>
      <c r="J8" s="239"/>
      <c r="K8" s="72" t="s">
        <v>822</v>
      </c>
      <c r="L8" s="240" t="s">
        <v>823</v>
      </c>
      <c r="M8" s="239"/>
      <c r="N8" s="72" t="s">
        <v>823</v>
      </c>
      <c r="O8" s="72" t="s">
        <v>824</v>
      </c>
      <c r="P8" s="1062"/>
      <c r="Q8" s="238"/>
      <c r="R8" s="238"/>
    </row>
    <row r="9" spans="2:18" x14ac:dyDescent="0.3">
      <c r="B9" s="241" t="s">
        <v>825</v>
      </c>
      <c r="C9" s="242" t="s">
        <v>826</v>
      </c>
      <c r="D9" s="438">
        <v>436</v>
      </c>
      <c r="E9" s="493"/>
      <c r="F9" s="493"/>
      <c r="G9" s="438">
        <v>0</v>
      </c>
      <c r="H9" s="493"/>
      <c r="I9" s="493"/>
      <c r="J9" s="438">
        <v>0</v>
      </c>
      <c r="K9" s="493"/>
      <c r="L9" s="493"/>
      <c r="M9" s="438">
        <v>0</v>
      </c>
      <c r="N9" s="493"/>
      <c r="O9" s="493"/>
      <c r="P9" s="438">
        <v>0</v>
      </c>
      <c r="Q9" s="438">
        <v>0</v>
      </c>
      <c r="R9" s="438">
        <v>0</v>
      </c>
    </row>
    <row r="10" spans="2:18" ht="15.75" customHeight="1" x14ac:dyDescent="0.3">
      <c r="B10" s="243" t="s">
        <v>482</v>
      </c>
      <c r="C10" s="167" t="s">
        <v>827</v>
      </c>
      <c r="D10" s="133">
        <v>26119</v>
      </c>
      <c r="E10" s="217"/>
      <c r="F10" s="217"/>
      <c r="G10" s="133">
        <v>563</v>
      </c>
      <c r="H10" s="217"/>
      <c r="I10" s="217"/>
      <c r="J10" s="133">
        <v>-79</v>
      </c>
      <c r="K10" s="217"/>
      <c r="L10" s="217"/>
      <c r="M10" s="133">
        <v>-157</v>
      </c>
      <c r="N10" s="217"/>
      <c r="O10" s="217"/>
      <c r="P10" s="133">
        <v>-33</v>
      </c>
      <c r="Q10" s="133">
        <v>13030</v>
      </c>
      <c r="R10" s="133">
        <v>199</v>
      </c>
    </row>
    <row r="11" spans="2:18" x14ac:dyDescent="0.3">
      <c r="B11" s="244" t="s">
        <v>573</v>
      </c>
      <c r="C11" s="245" t="s">
        <v>828</v>
      </c>
      <c r="D11" s="133">
        <v>0</v>
      </c>
      <c r="E11" s="217"/>
      <c r="F11" s="217"/>
      <c r="G11" s="133">
        <v>0</v>
      </c>
      <c r="H11" s="217"/>
      <c r="I11" s="217"/>
      <c r="J11" s="133">
        <v>0</v>
      </c>
      <c r="K11" s="217"/>
      <c r="L11" s="217"/>
      <c r="M11" s="133">
        <v>0</v>
      </c>
      <c r="N11" s="217"/>
      <c r="O11" s="217"/>
      <c r="P11" s="133">
        <v>0</v>
      </c>
      <c r="Q11" s="133">
        <v>0</v>
      </c>
      <c r="R11" s="133">
        <v>0</v>
      </c>
    </row>
    <row r="12" spans="2:18" x14ac:dyDescent="0.3">
      <c r="B12" s="244" t="s">
        <v>829</v>
      </c>
      <c r="C12" s="245" t="s">
        <v>830</v>
      </c>
      <c r="D12" s="133">
        <v>55</v>
      </c>
      <c r="E12" s="217"/>
      <c r="F12" s="217"/>
      <c r="G12" s="133">
        <v>0</v>
      </c>
      <c r="H12" s="217"/>
      <c r="I12" s="217"/>
      <c r="J12" s="133">
        <v>0</v>
      </c>
      <c r="K12" s="217"/>
      <c r="L12" s="217"/>
      <c r="M12" s="133">
        <v>0</v>
      </c>
      <c r="N12" s="217"/>
      <c r="O12" s="217"/>
      <c r="P12" s="133">
        <v>0</v>
      </c>
      <c r="Q12" s="133">
        <v>6</v>
      </c>
      <c r="R12" s="133">
        <v>0</v>
      </c>
    </row>
    <row r="13" spans="2:18" x14ac:dyDescent="0.3">
      <c r="B13" s="244" t="s">
        <v>831</v>
      </c>
      <c r="C13" s="245" t="s">
        <v>832</v>
      </c>
      <c r="D13" s="133">
        <v>77</v>
      </c>
      <c r="E13" s="217"/>
      <c r="F13" s="217"/>
      <c r="G13" s="133">
        <v>0</v>
      </c>
      <c r="H13" s="217"/>
      <c r="I13" s="217"/>
      <c r="J13" s="133">
        <v>0</v>
      </c>
      <c r="K13" s="217"/>
      <c r="L13" s="217"/>
      <c r="M13" s="133">
        <v>0</v>
      </c>
      <c r="N13" s="217"/>
      <c r="O13" s="217"/>
      <c r="P13" s="133">
        <v>0</v>
      </c>
      <c r="Q13" s="133">
        <v>4</v>
      </c>
      <c r="R13" s="133">
        <v>0</v>
      </c>
    </row>
    <row r="14" spans="2:18" x14ac:dyDescent="0.3">
      <c r="B14" s="244" t="s">
        <v>833</v>
      </c>
      <c r="C14" s="245" t="s">
        <v>834</v>
      </c>
      <c r="D14" s="133">
        <v>4087</v>
      </c>
      <c r="E14" s="217"/>
      <c r="F14" s="217"/>
      <c r="G14" s="133">
        <v>34</v>
      </c>
      <c r="H14" s="217"/>
      <c r="I14" s="217"/>
      <c r="J14" s="133">
        <v>-11</v>
      </c>
      <c r="K14" s="217"/>
      <c r="L14" s="217"/>
      <c r="M14" s="133">
        <v>-22</v>
      </c>
      <c r="N14" s="217"/>
      <c r="O14" s="217"/>
      <c r="P14" s="133">
        <v>-13</v>
      </c>
      <c r="Q14" s="133">
        <v>1501</v>
      </c>
      <c r="R14" s="133">
        <v>0</v>
      </c>
    </row>
    <row r="15" spans="2:18" x14ac:dyDescent="0.3">
      <c r="B15" s="244" t="s">
        <v>835</v>
      </c>
      <c r="C15" s="245" t="s">
        <v>836</v>
      </c>
      <c r="D15" s="133">
        <v>9129</v>
      </c>
      <c r="E15" s="217"/>
      <c r="F15" s="217"/>
      <c r="G15" s="133">
        <v>386</v>
      </c>
      <c r="H15" s="217"/>
      <c r="I15" s="217"/>
      <c r="J15" s="133">
        <v>-40</v>
      </c>
      <c r="K15" s="217"/>
      <c r="L15" s="217"/>
      <c r="M15" s="133">
        <v>-103</v>
      </c>
      <c r="N15" s="217"/>
      <c r="O15" s="217"/>
      <c r="P15" s="133">
        <v>-14</v>
      </c>
      <c r="Q15" s="133">
        <v>3153</v>
      </c>
      <c r="R15" s="133">
        <v>121</v>
      </c>
    </row>
    <row r="16" spans="2:18" x14ac:dyDescent="0.3">
      <c r="B16" s="244" t="s">
        <v>837</v>
      </c>
      <c r="C16" s="246" t="s">
        <v>838</v>
      </c>
      <c r="D16" s="133">
        <v>2219</v>
      </c>
      <c r="E16" s="217"/>
      <c r="F16" s="217"/>
      <c r="G16" s="133">
        <v>211</v>
      </c>
      <c r="H16" s="217"/>
      <c r="I16" s="217"/>
      <c r="J16" s="133">
        <v>-5</v>
      </c>
      <c r="K16" s="217"/>
      <c r="L16" s="217"/>
      <c r="M16" s="133">
        <v>-60</v>
      </c>
      <c r="N16" s="217"/>
      <c r="O16" s="217"/>
      <c r="P16" s="133">
        <v>-2</v>
      </c>
      <c r="Q16" s="133">
        <v>1287</v>
      </c>
      <c r="R16" s="133">
        <v>63</v>
      </c>
    </row>
    <row r="17" spans="2:18" x14ac:dyDescent="0.3">
      <c r="B17" s="244" t="s">
        <v>839</v>
      </c>
      <c r="C17" s="245" t="s">
        <v>840</v>
      </c>
      <c r="D17" s="133">
        <v>12770</v>
      </c>
      <c r="E17" s="217"/>
      <c r="F17" s="217"/>
      <c r="G17" s="133">
        <v>143</v>
      </c>
      <c r="H17" s="217"/>
      <c r="I17" s="217"/>
      <c r="J17" s="133">
        <v>-29</v>
      </c>
      <c r="K17" s="217"/>
      <c r="L17" s="217"/>
      <c r="M17" s="133">
        <v>-32</v>
      </c>
      <c r="N17" s="217"/>
      <c r="O17" s="217"/>
      <c r="P17" s="133">
        <v>-6</v>
      </c>
      <c r="Q17" s="133">
        <v>8365</v>
      </c>
      <c r="R17" s="133">
        <v>78</v>
      </c>
    </row>
    <row r="18" spans="2:18" x14ac:dyDescent="0.3">
      <c r="B18" s="243" t="s">
        <v>841</v>
      </c>
      <c r="C18" s="167" t="s">
        <v>842</v>
      </c>
      <c r="D18" s="133">
        <v>9739</v>
      </c>
      <c r="E18" s="217"/>
      <c r="F18" s="217"/>
      <c r="G18" s="133">
        <v>0</v>
      </c>
      <c r="H18" s="217"/>
      <c r="I18" s="217"/>
      <c r="J18" s="133">
        <v>0</v>
      </c>
      <c r="K18" s="217"/>
      <c r="L18" s="217"/>
      <c r="M18" s="133">
        <v>0</v>
      </c>
      <c r="N18" s="217"/>
      <c r="O18" s="217"/>
      <c r="P18" s="133">
        <v>0</v>
      </c>
      <c r="Q18" s="133">
        <v>0</v>
      </c>
      <c r="R18" s="133">
        <v>0</v>
      </c>
    </row>
    <row r="19" spans="2:18" x14ac:dyDescent="0.3">
      <c r="B19" s="244" t="s">
        <v>843</v>
      </c>
      <c r="C19" s="245" t="s">
        <v>828</v>
      </c>
      <c r="D19" s="133">
        <v>0</v>
      </c>
      <c r="E19" s="217"/>
      <c r="F19" s="217"/>
      <c r="G19" s="133">
        <v>0</v>
      </c>
      <c r="H19" s="217"/>
      <c r="I19" s="217"/>
      <c r="J19" s="133">
        <v>0</v>
      </c>
      <c r="K19" s="217"/>
      <c r="L19" s="217"/>
      <c r="M19" s="133">
        <v>0</v>
      </c>
      <c r="N19" s="217"/>
      <c r="O19" s="217"/>
      <c r="P19" s="133">
        <v>0</v>
      </c>
      <c r="Q19" s="133">
        <v>0</v>
      </c>
      <c r="R19" s="133">
        <v>0</v>
      </c>
    </row>
    <row r="20" spans="2:18" x14ac:dyDescent="0.3">
      <c r="B20" s="244" t="s">
        <v>844</v>
      </c>
      <c r="C20" s="245" t="s">
        <v>830</v>
      </c>
      <c r="D20" s="133">
        <v>2747</v>
      </c>
      <c r="E20" s="217"/>
      <c r="F20" s="217"/>
      <c r="G20" s="133">
        <v>0</v>
      </c>
      <c r="H20" s="217"/>
      <c r="I20" s="217"/>
      <c r="J20" s="133">
        <v>0</v>
      </c>
      <c r="K20" s="217"/>
      <c r="L20" s="217"/>
      <c r="M20" s="133">
        <v>0</v>
      </c>
      <c r="N20" s="217"/>
      <c r="O20" s="217"/>
      <c r="P20" s="133">
        <v>0</v>
      </c>
      <c r="Q20" s="133">
        <v>0</v>
      </c>
      <c r="R20" s="133">
        <v>0</v>
      </c>
    </row>
    <row r="21" spans="2:18" x14ac:dyDescent="0.3">
      <c r="B21" s="244" t="s">
        <v>845</v>
      </c>
      <c r="C21" s="245" t="s">
        <v>832</v>
      </c>
      <c r="D21" s="133">
        <v>3805</v>
      </c>
      <c r="E21" s="217"/>
      <c r="F21" s="217"/>
      <c r="G21" s="133">
        <v>0</v>
      </c>
      <c r="H21" s="217"/>
      <c r="I21" s="217"/>
      <c r="J21" s="133">
        <v>0</v>
      </c>
      <c r="K21" s="217"/>
      <c r="L21" s="217"/>
      <c r="M21" s="133">
        <v>0</v>
      </c>
      <c r="N21" s="217"/>
      <c r="O21" s="217"/>
      <c r="P21" s="133">
        <v>0</v>
      </c>
      <c r="Q21" s="133">
        <v>0</v>
      </c>
      <c r="R21" s="133">
        <v>0</v>
      </c>
    </row>
    <row r="22" spans="2:18" x14ac:dyDescent="0.3">
      <c r="B22" s="244" t="s">
        <v>846</v>
      </c>
      <c r="C22" s="245" t="s">
        <v>834</v>
      </c>
      <c r="D22" s="133">
        <v>3187</v>
      </c>
      <c r="E22" s="217"/>
      <c r="F22" s="217"/>
      <c r="G22" s="133">
        <v>0</v>
      </c>
      <c r="H22" s="217"/>
      <c r="I22" s="217"/>
      <c r="J22" s="133">
        <v>0</v>
      </c>
      <c r="K22" s="217"/>
      <c r="L22" s="217"/>
      <c r="M22" s="133">
        <v>0</v>
      </c>
      <c r="N22" s="217"/>
      <c r="O22" s="217"/>
      <c r="P22" s="133">
        <v>0</v>
      </c>
      <c r="Q22" s="133">
        <v>0</v>
      </c>
      <c r="R22" s="133">
        <v>0</v>
      </c>
    </row>
    <row r="23" spans="2:18" x14ac:dyDescent="0.3">
      <c r="B23" s="244" t="s">
        <v>847</v>
      </c>
      <c r="C23" s="245" t="s">
        <v>836</v>
      </c>
      <c r="D23" s="133">
        <v>0</v>
      </c>
      <c r="E23" s="217"/>
      <c r="F23" s="217"/>
      <c r="G23" s="133">
        <v>0</v>
      </c>
      <c r="H23" s="217"/>
      <c r="I23" s="217"/>
      <c r="J23" s="133">
        <v>0</v>
      </c>
      <c r="K23" s="217"/>
      <c r="L23" s="217"/>
      <c r="M23" s="133">
        <v>0</v>
      </c>
      <c r="N23" s="217"/>
      <c r="O23" s="217"/>
      <c r="P23" s="133">
        <v>0</v>
      </c>
      <c r="Q23" s="133">
        <v>0</v>
      </c>
      <c r="R23" s="133">
        <v>0</v>
      </c>
    </row>
    <row r="24" spans="2:18" x14ac:dyDescent="0.3">
      <c r="B24" s="243" t="s">
        <v>848</v>
      </c>
      <c r="C24" s="167" t="s">
        <v>637</v>
      </c>
      <c r="D24" s="133">
        <v>5305</v>
      </c>
      <c r="E24" s="217"/>
      <c r="F24" s="217"/>
      <c r="G24" s="133">
        <v>30</v>
      </c>
      <c r="H24" s="217"/>
      <c r="I24" s="217"/>
      <c r="J24" s="133">
        <v>5</v>
      </c>
      <c r="K24" s="217"/>
      <c r="L24" s="217"/>
      <c r="M24" s="133">
        <v>11</v>
      </c>
      <c r="N24" s="217"/>
      <c r="O24" s="217"/>
      <c r="P24" s="249"/>
      <c r="Q24" s="133">
        <v>535</v>
      </c>
      <c r="R24" s="133">
        <v>3</v>
      </c>
    </row>
    <row r="25" spans="2:18" x14ac:dyDescent="0.3">
      <c r="B25" s="244" t="s">
        <v>849</v>
      </c>
      <c r="C25" s="245" t="s">
        <v>828</v>
      </c>
      <c r="D25" s="133">
        <v>0</v>
      </c>
      <c r="E25" s="217"/>
      <c r="F25" s="217"/>
      <c r="G25" s="133">
        <v>0</v>
      </c>
      <c r="H25" s="217"/>
      <c r="I25" s="217"/>
      <c r="J25" s="133">
        <v>0</v>
      </c>
      <c r="K25" s="217"/>
      <c r="L25" s="217"/>
      <c r="M25" s="133">
        <v>0</v>
      </c>
      <c r="N25" s="217"/>
      <c r="O25" s="217"/>
      <c r="P25" s="249"/>
      <c r="Q25" s="133">
        <v>0</v>
      </c>
      <c r="R25" s="133">
        <v>0</v>
      </c>
    </row>
    <row r="26" spans="2:18" x14ac:dyDescent="0.3">
      <c r="B26" s="244" t="s">
        <v>850</v>
      </c>
      <c r="C26" s="245" t="s">
        <v>830</v>
      </c>
      <c r="D26" s="133">
        <v>8</v>
      </c>
      <c r="E26" s="217"/>
      <c r="F26" s="217"/>
      <c r="G26" s="133">
        <v>0</v>
      </c>
      <c r="H26" s="217"/>
      <c r="I26" s="217"/>
      <c r="J26" s="133">
        <v>0</v>
      </c>
      <c r="K26" s="217"/>
      <c r="L26" s="217"/>
      <c r="M26" s="133">
        <v>0</v>
      </c>
      <c r="N26" s="217"/>
      <c r="O26" s="217"/>
      <c r="P26" s="249"/>
      <c r="Q26" s="133">
        <v>0</v>
      </c>
      <c r="R26" s="133">
        <v>0</v>
      </c>
    </row>
    <row r="27" spans="2:18" x14ac:dyDescent="0.3">
      <c r="B27" s="244" t="s">
        <v>851</v>
      </c>
      <c r="C27" s="245" t="s">
        <v>832</v>
      </c>
      <c r="D27" s="133">
        <v>1</v>
      </c>
      <c r="E27" s="217"/>
      <c r="F27" s="217"/>
      <c r="G27" s="133">
        <v>0</v>
      </c>
      <c r="H27" s="217"/>
      <c r="I27" s="217"/>
      <c r="J27" s="133">
        <v>0</v>
      </c>
      <c r="K27" s="217"/>
      <c r="L27" s="217"/>
      <c r="M27" s="133">
        <v>0</v>
      </c>
      <c r="N27" s="217"/>
      <c r="O27" s="217"/>
      <c r="P27" s="249"/>
      <c r="Q27" s="133">
        <v>0</v>
      </c>
      <c r="R27" s="133">
        <v>0</v>
      </c>
    </row>
    <row r="28" spans="2:18" x14ac:dyDescent="0.3">
      <c r="B28" s="244" t="s">
        <v>852</v>
      </c>
      <c r="C28" s="245" t="s">
        <v>834</v>
      </c>
      <c r="D28" s="133">
        <v>685</v>
      </c>
      <c r="E28" s="217"/>
      <c r="F28" s="217"/>
      <c r="G28" s="133">
        <v>1</v>
      </c>
      <c r="H28" s="217"/>
      <c r="I28" s="217"/>
      <c r="J28" s="133">
        <v>1</v>
      </c>
      <c r="K28" s="217"/>
      <c r="L28" s="217"/>
      <c r="M28" s="133">
        <v>0</v>
      </c>
      <c r="N28" s="217"/>
      <c r="O28" s="217"/>
      <c r="P28" s="249"/>
      <c r="Q28" s="133">
        <v>23</v>
      </c>
      <c r="R28" s="133">
        <v>0</v>
      </c>
    </row>
    <row r="29" spans="2:18" x14ac:dyDescent="0.3">
      <c r="B29" s="244" t="s">
        <v>853</v>
      </c>
      <c r="C29" s="245" t="s">
        <v>836</v>
      </c>
      <c r="D29" s="133">
        <v>2689</v>
      </c>
      <c r="E29" s="217"/>
      <c r="F29" s="217"/>
      <c r="G29" s="133">
        <v>24</v>
      </c>
      <c r="H29" s="217"/>
      <c r="I29" s="217"/>
      <c r="J29" s="133">
        <v>3</v>
      </c>
      <c r="K29" s="217"/>
      <c r="L29" s="217"/>
      <c r="M29" s="133">
        <v>9</v>
      </c>
      <c r="N29" s="217"/>
      <c r="O29" s="217"/>
      <c r="P29" s="249"/>
      <c r="Q29" s="133">
        <v>381</v>
      </c>
      <c r="R29" s="133">
        <v>3</v>
      </c>
    </row>
    <row r="30" spans="2:18" x14ac:dyDescent="0.3">
      <c r="B30" s="247" t="s">
        <v>854</v>
      </c>
      <c r="C30" s="248" t="s">
        <v>840</v>
      </c>
      <c r="D30" s="137">
        <v>1922</v>
      </c>
      <c r="E30" s="300"/>
      <c r="F30" s="300"/>
      <c r="G30" s="137">
        <v>5</v>
      </c>
      <c r="H30" s="300"/>
      <c r="I30" s="300"/>
      <c r="J30" s="137">
        <v>2</v>
      </c>
      <c r="K30" s="300"/>
      <c r="L30" s="300"/>
      <c r="M30" s="137">
        <v>2</v>
      </c>
      <c r="N30" s="300"/>
      <c r="O30" s="300"/>
      <c r="P30" s="250"/>
      <c r="Q30" s="137">
        <v>131</v>
      </c>
      <c r="R30" s="137">
        <v>0</v>
      </c>
    </row>
    <row r="31" spans="2:18" x14ac:dyDescent="0.3">
      <c r="B31" s="237" t="s">
        <v>855</v>
      </c>
      <c r="C31" s="233" t="s">
        <v>168</v>
      </c>
      <c r="D31" s="234">
        <v>41598</v>
      </c>
      <c r="E31" s="148"/>
      <c r="F31" s="148"/>
      <c r="G31" s="234">
        <v>593</v>
      </c>
      <c r="H31" s="148"/>
      <c r="I31" s="148"/>
      <c r="J31" s="234">
        <v>-85</v>
      </c>
      <c r="K31" s="148"/>
      <c r="L31" s="148"/>
      <c r="M31" s="234">
        <v>-167</v>
      </c>
      <c r="N31" s="148"/>
      <c r="O31" s="148"/>
      <c r="P31" s="234">
        <v>-33</v>
      </c>
      <c r="Q31" s="234">
        <v>13566</v>
      </c>
      <c r="R31" s="234">
        <v>202</v>
      </c>
    </row>
    <row r="34" spans="2:18" ht="16.5" customHeight="1" x14ac:dyDescent="0.3">
      <c r="B34" s="518" t="s">
        <v>856</v>
      </c>
      <c r="C34" s="517"/>
      <c r="D34" s="517"/>
      <c r="E34" s="517"/>
      <c r="F34" s="517"/>
      <c r="G34" s="517"/>
      <c r="H34" s="517"/>
      <c r="I34" s="517"/>
      <c r="J34" s="517"/>
      <c r="K34" s="235"/>
      <c r="L34" s="235"/>
      <c r="M34" s="235"/>
      <c r="N34" s="235"/>
      <c r="O34" s="235"/>
      <c r="P34" s="235"/>
      <c r="Q34" s="235"/>
      <c r="R34" s="235"/>
    </row>
    <row r="35" spans="2:18" x14ac:dyDescent="0.3">
      <c r="D35" s="505"/>
      <c r="E35" s="235"/>
      <c r="F35" s="235"/>
      <c r="G35" s="235"/>
      <c r="H35" s="235"/>
      <c r="I35" s="235"/>
      <c r="J35" s="235"/>
      <c r="K35" s="235"/>
      <c r="L35" s="235"/>
      <c r="M35" s="235"/>
      <c r="N35" s="235"/>
      <c r="O35" s="235"/>
      <c r="P35" s="235"/>
      <c r="Q35" s="235"/>
      <c r="R35" s="235"/>
    </row>
    <row r="36" spans="2:18" x14ac:dyDescent="0.3">
      <c r="D36" s="505"/>
      <c r="E36" s="235"/>
      <c r="F36" s="235"/>
      <c r="G36" s="235"/>
      <c r="H36" s="235"/>
      <c r="I36" s="235"/>
      <c r="J36" s="235"/>
      <c r="K36" s="235"/>
      <c r="L36" s="235"/>
      <c r="M36" s="235"/>
      <c r="N36" s="235"/>
      <c r="O36" s="235"/>
      <c r="P36" s="235"/>
      <c r="Q36" s="235"/>
      <c r="R36" s="235"/>
    </row>
    <row r="37" spans="2:18" x14ac:dyDescent="0.3">
      <c r="D37" s="505"/>
      <c r="E37" s="235"/>
      <c r="F37" s="235"/>
      <c r="G37" s="235"/>
      <c r="H37" s="235"/>
      <c r="I37" s="235"/>
      <c r="J37" s="235"/>
      <c r="K37" s="235"/>
      <c r="L37" s="235"/>
      <c r="M37" s="235"/>
      <c r="N37" s="235"/>
      <c r="O37" s="235"/>
      <c r="P37" s="235"/>
      <c r="Q37" s="235"/>
      <c r="R37" s="235"/>
    </row>
    <row r="38" spans="2:18" x14ac:dyDescent="0.3">
      <c r="D38" s="505"/>
      <c r="E38" s="235"/>
      <c r="F38" s="235"/>
      <c r="G38" s="235"/>
      <c r="H38" s="235"/>
      <c r="I38" s="235"/>
      <c r="J38" s="235"/>
      <c r="K38" s="235"/>
      <c r="L38" s="235"/>
      <c r="M38" s="235"/>
      <c r="N38" s="235"/>
      <c r="O38" s="235"/>
      <c r="P38" s="235"/>
      <c r="Q38" s="235"/>
      <c r="R38" s="235"/>
    </row>
    <row r="39" spans="2:18" x14ac:dyDescent="0.3">
      <c r="D39" s="505"/>
      <c r="E39" s="235"/>
      <c r="F39" s="235"/>
      <c r="G39" s="235"/>
      <c r="H39" s="235"/>
      <c r="I39" s="235"/>
      <c r="J39" s="235"/>
      <c r="K39" s="235"/>
      <c r="L39" s="235"/>
      <c r="M39" s="235"/>
      <c r="N39" s="235"/>
      <c r="O39" s="235"/>
      <c r="P39" s="235"/>
      <c r="Q39" s="235"/>
      <c r="R39" s="235"/>
    </row>
    <row r="40" spans="2:18" x14ac:dyDescent="0.3">
      <c r="D40" s="505"/>
      <c r="E40" s="235"/>
      <c r="F40" s="235"/>
      <c r="G40" s="235"/>
      <c r="H40" s="235"/>
      <c r="I40" s="235"/>
      <c r="J40" s="235"/>
      <c r="K40" s="235"/>
      <c r="L40" s="235"/>
      <c r="M40" s="235"/>
      <c r="N40" s="235"/>
      <c r="O40" s="235"/>
      <c r="P40" s="235"/>
      <c r="Q40" s="235"/>
      <c r="R40" s="235"/>
    </row>
    <row r="41" spans="2:18" x14ac:dyDescent="0.3">
      <c r="D41" s="505"/>
      <c r="E41" s="235"/>
      <c r="F41" s="235"/>
      <c r="G41" s="235"/>
      <c r="H41" s="235"/>
      <c r="I41" s="235"/>
      <c r="J41" s="235"/>
      <c r="K41" s="235"/>
      <c r="L41" s="235"/>
      <c r="M41" s="235"/>
      <c r="N41" s="235"/>
      <c r="O41" s="235"/>
      <c r="P41" s="235"/>
      <c r="Q41" s="235"/>
      <c r="R41" s="235"/>
    </row>
    <row r="42" spans="2:18" x14ac:dyDescent="0.3">
      <c r="D42" s="505"/>
      <c r="E42" s="235"/>
      <c r="F42" s="235"/>
      <c r="G42" s="235"/>
      <c r="H42" s="235"/>
      <c r="I42" s="235"/>
      <c r="J42" s="235"/>
      <c r="K42" s="235"/>
      <c r="L42" s="235"/>
      <c r="M42" s="235"/>
      <c r="N42" s="235"/>
      <c r="O42" s="235"/>
      <c r="P42" s="235"/>
      <c r="Q42" s="235"/>
      <c r="R42" s="235"/>
    </row>
    <row r="43" spans="2:18" x14ac:dyDescent="0.3">
      <c r="D43" s="505"/>
      <c r="E43" s="235"/>
      <c r="F43" s="235"/>
      <c r="G43" s="235"/>
      <c r="H43" s="235"/>
      <c r="I43" s="235"/>
      <c r="J43" s="235"/>
      <c r="K43" s="235"/>
      <c r="L43" s="235"/>
      <c r="M43" s="235"/>
      <c r="N43" s="235"/>
      <c r="O43" s="235"/>
      <c r="P43" s="235"/>
      <c r="Q43" s="235"/>
      <c r="R43" s="235"/>
    </row>
    <row r="44" spans="2:18" x14ac:dyDescent="0.3">
      <c r="D44" s="505"/>
      <c r="E44" s="235"/>
      <c r="F44" s="235"/>
      <c r="G44" s="235"/>
      <c r="H44" s="235"/>
      <c r="I44" s="235"/>
      <c r="J44" s="235"/>
      <c r="K44" s="235"/>
      <c r="L44" s="235"/>
      <c r="M44" s="235"/>
      <c r="N44" s="235"/>
      <c r="O44" s="235"/>
      <c r="P44" s="235"/>
      <c r="Q44" s="235"/>
      <c r="R44" s="235"/>
    </row>
    <row r="45" spans="2:18" x14ac:dyDescent="0.3">
      <c r="D45" s="505"/>
      <c r="E45" s="235"/>
      <c r="F45" s="235"/>
      <c r="G45" s="235"/>
      <c r="H45" s="235"/>
      <c r="I45" s="235"/>
      <c r="J45" s="235"/>
      <c r="K45" s="235"/>
      <c r="L45" s="235"/>
      <c r="M45" s="235"/>
      <c r="N45" s="235"/>
      <c r="O45" s="235"/>
      <c r="P45" s="235"/>
      <c r="Q45" s="235"/>
      <c r="R45" s="235"/>
    </row>
    <row r="46" spans="2:18" x14ac:dyDescent="0.3">
      <c r="D46" s="505"/>
      <c r="E46" s="235"/>
      <c r="F46" s="235"/>
      <c r="G46" s="235"/>
      <c r="H46" s="235"/>
      <c r="I46" s="235"/>
      <c r="J46" s="235"/>
      <c r="K46" s="235"/>
      <c r="L46" s="235"/>
      <c r="M46" s="235"/>
      <c r="N46" s="235"/>
      <c r="O46" s="235"/>
      <c r="P46" s="235"/>
      <c r="Q46" s="235"/>
      <c r="R46" s="235"/>
    </row>
    <row r="47" spans="2:18" x14ac:dyDescent="0.3">
      <c r="D47" s="505"/>
      <c r="E47" s="235"/>
      <c r="F47" s="235"/>
      <c r="G47" s="235"/>
      <c r="H47" s="235"/>
      <c r="I47" s="235"/>
      <c r="J47" s="235"/>
      <c r="K47" s="235"/>
      <c r="L47" s="235"/>
      <c r="M47" s="235"/>
      <c r="N47" s="235"/>
      <c r="O47" s="235"/>
      <c r="P47" s="235"/>
      <c r="Q47" s="235"/>
      <c r="R47" s="235"/>
    </row>
    <row r="48" spans="2:18" x14ac:dyDescent="0.3">
      <c r="D48" s="505"/>
      <c r="E48" s="235"/>
      <c r="F48" s="235"/>
      <c r="G48" s="235"/>
      <c r="H48" s="235"/>
      <c r="I48" s="235"/>
      <c r="J48" s="235"/>
      <c r="K48" s="235"/>
      <c r="L48" s="235"/>
      <c r="M48" s="235"/>
      <c r="N48" s="235"/>
      <c r="O48" s="235"/>
      <c r="P48" s="235"/>
      <c r="Q48" s="235"/>
      <c r="R48" s="235"/>
    </row>
    <row r="49" spans="4:18" x14ac:dyDescent="0.3">
      <c r="D49" s="505"/>
      <c r="E49" s="235"/>
      <c r="F49" s="235"/>
      <c r="G49" s="235"/>
      <c r="H49" s="235"/>
      <c r="I49" s="235"/>
      <c r="J49" s="235"/>
      <c r="K49" s="235"/>
      <c r="L49" s="235"/>
      <c r="M49" s="235"/>
      <c r="N49" s="235"/>
      <c r="O49" s="235"/>
      <c r="P49" s="235"/>
      <c r="Q49" s="235"/>
      <c r="R49" s="235"/>
    </row>
    <row r="50" spans="4:18" x14ac:dyDescent="0.3">
      <c r="D50" s="505"/>
      <c r="E50" s="235"/>
      <c r="F50" s="235"/>
      <c r="G50" s="235"/>
      <c r="H50" s="235"/>
      <c r="I50" s="235"/>
      <c r="J50" s="235"/>
      <c r="K50" s="235"/>
      <c r="L50" s="235"/>
      <c r="M50" s="235"/>
      <c r="N50" s="235"/>
      <c r="O50" s="235"/>
      <c r="P50" s="235"/>
      <c r="Q50" s="235"/>
      <c r="R50" s="235"/>
    </row>
    <row r="51" spans="4:18" x14ac:dyDescent="0.3">
      <c r="D51" s="505"/>
      <c r="E51" s="235"/>
      <c r="F51" s="235"/>
      <c r="G51" s="235"/>
      <c r="H51" s="235"/>
      <c r="I51" s="235"/>
      <c r="J51" s="235"/>
      <c r="K51" s="235"/>
      <c r="L51" s="235"/>
      <c r="M51" s="235"/>
      <c r="N51" s="235"/>
      <c r="O51" s="235"/>
      <c r="P51" s="235"/>
      <c r="Q51" s="235"/>
      <c r="R51" s="235"/>
    </row>
    <row r="52" spans="4:18" x14ac:dyDescent="0.3">
      <c r="D52" s="505"/>
      <c r="E52" s="235"/>
      <c r="F52" s="235"/>
      <c r="G52" s="235"/>
      <c r="H52" s="235"/>
      <c r="I52" s="235"/>
      <c r="J52" s="235"/>
      <c r="K52" s="235"/>
      <c r="L52" s="235"/>
      <c r="M52" s="235"/>
      <c r="N52" s="235"/>
      <c r="O52" s="235"/>
      <c r="P52" s="235"/>
      <c r="Q52" s="235"/>
      <c r="R52" s="235"/>
    </row>
    <row r="53" spans="4:18" x14ac:dyDescent="0.3">
      <c r="D53" s="505"/>
      <c r="E53" s="235"/>
      <c r="F53" s="235"/>
      <c r="G53" s="235"/>
      <c r="H53" s="235"/>
      <c r="I53" s="235"/>
      <c r="J53" s="235"/>
      <c r="K53" s="235"/>
      <c r="L53" s="235"/>
      <c r="M53" s="235"/>
      <c r="N53" s="235"/>
      <c r="O53" s="235"/>
      <c r="P53" s="235"/>
      <c r="Q53" s="235"/>
      <c r="R53" s="235"/>
    </row>
    <row r="54" spans="4:18" x14ac:dyDescent="0.3">
      <c r="D54" s="505"/>
      <c r="E54" s="235"/>
      <c r="F54" s="235"/>
      <c r="G54" s="235"/>
      <c r="H54" s="235"/>
      <c r="I54" s="235"/>
      <c r="J54" s="235"/>
      <c r="K54" s="235"/>
      <c r="L54" s="235"/>
      <c r="M54" s="235"/>
      <c r="N54" s="235"/>
      <c r="O54" s="235"/>
      <c r="P54" s="235"/>
      <c r="Q54" s="235"/>
      <c r="R54" s="235"/>
    </row>
    <row r="55" spans="4:18" x14ac:dyDescent="0.3">
      <c r="D55" s="505"/>
      <c r="E55" s="235"/>
      <c r="F55" s="235"/>
      <c r="G55" s="235"/>
      <c r="H55" s="235"/>
      <c r="I55" s="235"/>
      <c r="J55" s="235"/>
      <c r="K55" s="235"/>
      <c r="L55" s="235"/>
      <c r="M55" s="235"/>
      <c r="N55" s="235"/>
      <c r="O55" s="235"/>
      <c r="P55" s="235"/>
      <c r="Q55" s="235"/>
      <c r="R55" s="235"/>
    </row>
    <row r="137" ht="15" customHeight="1" x14ac:dyDescent="0.3"/>
    <row r="138" ht="15" customHeight="1" x14ac:dyDescent="0.3"/>
    <row r="139" ht="15.75" customHeight="1" x14ac:dyDescent="0.3"/>
    <row r="140" ht="15.75" customHeight="1" x14ac:dyDescent="0.3"/>
    <row r="144" ht="60" customHeight="1" x14ac:dyDescent="0.3"/>
    <row r="145" ht="24" customHeight="1" x14ac:dyDescent="0.3"/>
    <row r="146" ht="24" customHeight="1" x14ac:dyDescent="0.3"/>
    <row r="147" ht="15.75" customHeight="1" x14ac:dyDescent="0.3"/>
    <row r="148" ht="24" customHeight="1" x14ac:dyDescent="0.3"/>
  </sheetData>
  <mergeCells count="8">
    <mergeCell ref="D6:I6"/>
    <mergeCell ref="J6:O6"/>
    <mergeCell ref="Q6:R6"/>
    <mergeCell ref="D7:F7"/>
    <mergeCell ref="G7:I7"/>
    <mergeCell ref="J7:L7"/>
    <mergeCell ref="M7:O7"/>
    <mergeCell ref="P6:P8"/>
  </mergeCells>
  <hyperlinks>
    <hyperlink ref="R2" location="_INDEX" display="Index" xr:uid="{A4C8DDC7-7402-4DDA-A467-EA61CBD6FF6B}"/>
  </hyperlinks>
  <pageMargins left="0.7" right="0.7" top="0.75" bottom="0.75" header="0.3" footer="0.3"/>
  <pageSetup paperSize="9" scale="50" orientation="landscape" r:id="rId1"/>
  <ignoredErrors>
    <ignoredError sqref="B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3E2F-B029-4A7D-9246-11AA16EE9B01}">
  <sheetPr codeName="Tabelle21">
    <tabColor theme="5"/>
    <pageSetUpPr fitToPage="1"/>
  </sheetPr>
  <dimension ref="B2:I10"/>
  <sheetViews>
    <sheetView showGridLines="0" zoomScaleNormal="100" workbookViewId="0">
      <selection activeCell="I2" sqref="I2"/>
    </sheetView>
  </sheetViews>
  <sheetFormatPr baseColWidth="10" defaultColWidth="9" defaultRowHeight="16.5" x14ac:dyDescent="0.3"/>
  <cols>
    <col min="1" max="1" width="5" style="4" customWidth="1"/>
    <col min="2" max="2" width="6" style="4" customWidth="1"/>
    <col min="3" max="3" width="26.875" style="4" customWidth="1"/>
    <col min="4" max="9" width="15.625" style="4" customWidth="1"/>
    <col min="10" max="16384" width="9" style="4"/>
  </cols>
  <sheetData>
    <row r="2" spans="2:9" x14ac:dyDescent="0.3">
      <c r="B2" s="56" t="s">
        <v>857</v>
      </c>
      <c r="I2" s="639" t="s">
        <v>121</v>
      </c>
    </row>
    <row r="3" spans="2:9" x14ac:dyDescent="0.3">
      <c r="B3" s="4" t="str">
        <f>Stichtag &amp; Einheit_Mio</f>
        <v>30.06.2025 - in Mio. €</v>
      </c>
    </row>
    <row r="5" spans="2:9" x14ac:dyDescent="0.3">
      <c r="B5" s="251"/>
      <c r="D5" s="110" t="s">
        <v>124</v>
      </c>
      <c r="E5" s="110" t="s">
        <v>125</v>
      </c>
      <c r="F5" s="110" t="s">
        <v>126</v>
      </c>
      <c r="G5" s="110" t="s">
        <v>170</v>
      </c>
      <c r="H5" s="110" t="s">
        <v>171</v>
      </c>
      <c r="I5" s="110" t="s">
        <v>802</v>
      </c>
    </row>
    <row r="6" spans="2:9" x14ac:dyDescent="0.3">
      <c r="D6" s="1066" t="s">
        <v>858</v>
      </c>
      <c r="E6" s="1066"/>
      <c r="F6" s="1066"/>
      <c r="G6" s="1066"/>
      <c r="H6" s="1066"/>
      <c r="I6" s="1066"/>
    </row>
    <row r="7" spans="2:9" ht="42" customHeight="1" x14ac:dyDescent="0.3">
      <c r="B7" s="64"/>
      <c r="C7" s="64"/>
      <c r="D7" s="72" t="s">
        <v>859</v>
      </c>
      <c r="E7" s="72" t="s">
        <v>860</v>
      </c>
      <c r="F7" s="72" t="s">
        <v>861</v>
      </c>
      <c r="G7" s="72" t="s">
        <v>862</v>
      </c>
      <c r="H7" s="72" t="s">
        <v>863</v>
      </c>
      <c r="I7" s="72" t="s">
        <v>168</v>
      </c>
    </row>
    <row r="8" spans="2:9" x14ac:dyDescent="0.3">
      <c r="B8" s="111">
        <v>1</v>
      </c>
      <c r="C8" s="252" t="s">
        <v>827</v>
      </c>
      <c r="D8" s="253">
        <v>1481</v>
      </c>
      <c r="E8" s="253">
        <v>4198</v>
      </c>
      <c r="F8" s="253">
        <v>9862</v>
      </c>
      <c r="G8" s="253">
        <v>10906</v>
      </c>
      <c r="H8" s="253">
        <v>0</v>
      </c>
      <c r="I8" s="253">
        <v>26446</v>
      </c>
    </row>
    <row r="9" spans="2:9" x14ac:dyDescent="0.3">
      <c r="B9" s="62">
        <v>2</v>
      </c>
      <c r="C9" s="115" t="s">
        <v>842</v>
      </c>
      <c r="D9" s="135">
        <v>0</v>
      </c>
      <c r="E9" s="135">
        <v>77</v>
      </c>
      <c r="F9" s="135">
        <v>2685</v>
      </c>
      <c r="G9" s="135">
        <v>6977</v>
      </c>
      <c r="H9" s="135">
        <v>0</v>
      </c>
      <c r="I9" s="135">
        <v>9739</v>
      </c>
    </row>
    <row r="10" spans="2:9" x14ac:dyDescent="0.3">
      <c r="B10" s="90">
        <v>3</v>
      </c>
      <c r="C10" s="254" t="s">
        <v>168</v>
      </c>
      <c r="D10" s="136">
        <v>1481</v>
      </c>
      <c r="E10" s="136">
        <v>4275</v>
      </c>
      <c r="F10" s="136">
        <v>12546</v>
      </c>
      <c r="G10" s="136">
        <v>17882</v>
      </c>
      <c r="H10" s="136">
        <v>0</v>
      </c>
      <c r="I10" s="136">
        <v>36185</v>
      </c>
    </row>
  </sheetData>
  <mergeCells count="1">
    <mergeCell ref="D6:I6"/>
  </mergeCells>
  <hyperlinks>
    <hyperlink ref="I2" location="_INDEX" display="Index" xr:uid="{29D0591B-E8F0-4112-9985-F9C412960863}"/>
  </hyperlinks>
  <pageMargins left="0.7" right="0.7" top="0.75" bottom="0.75" header="0.3" footer="0.3"/>
  <pageSetup paperSize="9" scale="99" orientation="landscape" verticalDpi="200"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tabColor theme="5"/>
  </sheetPr>
  <dimension ref="B1:J16"/>
  <sheetViews>
    <sheetView showGridLines="0" zoomScaleNormal="100" workbookViewId="0"/>
  </sheetViews>
  <sheetFormatPr baseColWidth="10" defaultColWidth="9" defaultRowHeight="16.5" x14ac:dyDescent="0.3"/>
  <cols>
    <col min="1" max="2" width="5" style="231" customWidth="1"/>
    <col min="3" max="3" width="53.25" style="231" customWidth="1"/>
    <col min="4" max="4" width="25" style="231" customWidth="1"/>
    <col min="5" max="5" width="9" style="231"/>
    <col min="6" max="6" width="21.75" style="231" customWidth="1"/>
    <col min="7" max="16384" width="9" style="231"/>
  </cols>
  <sheetData>
    <row r="1" spans="2:10" x14ac:dyDescent="0.3">
      <c r="D1" s="639" t="s">
        <v>121</v>
      </c>
    </row>
    <row r="2" spans="2:10" x14ac:dyDescent="0.3">
      <c r="B2" s="1070" t="s">
        <v>864</v>
      </c>
      <c r="C2" s="1070"/>
      <c r="D2" s="1070"/>
      <c r="E2" s="274"/>
      <c r="F2" s="274"/>
    </row>
    <row r="3" spans="2:10" x14ac:dyDescent="0.3">
      <c r="B3" s="4" t="str">
        <f>Stichtag &amp; Einheit_Mio</f>
        <v>30.06.2025 - in Mio. €</v>
      </c>
    </row>
    <row r="4" spans="2:10" x14ac:dyDescent="0.3">
      <c r="B4" s="4"/>
    </row>
    <row r="5" spans="2:10" x14ac:dyDescent="0.3">
      <c r="D5" s="236" t="s">
        <v>124</v>
      </c>
    </row>
    <row r="6" spans="2:10" x14ac:dyDescent="0.3">
      <c r="B6" s="259"/>
      <c r="C6" s="259"/>
      <c r="D6" s="260" t="s">
        <v>865</v>
      </c>
    </row>
    <row r="7" spans="2:10" x14ac:dyDescent="0.3">
      <c r="B7" s="261" t="s">
        <v>482</v>
      </c>
      <c r="C7" s="262" t="s">
        <v>866</v>
      </c>
      <c r="D7" s="507">
        <v>495</v>
      </c>
    </row>
    <row r="8" spans="2:10" x14ac:dyDescent="0.3">
      <c r="B8" s="263" t="s">
        <v>573</v>
      </c>
      <c r="C8" s="264" t="s">
        <v>867</v>
      </c>
      <c r="D8" s="508">
        <v>128</v>
      </c>
    </row>
    <row r="9" spans="2:10" x14ac:dyDescent="0.3">
      <c r="B9" s="263" t="s">
        <v>829</v>
      </c>
      <c r="C9" s="569" t="s">
        <v>868</v>
      </c>
      <c r="D9" s="508">
        <v>-61</v>
      </c>
    </row>
    <row r="10" spans="2:10" x14ac:dyDescent="0.3">
      <c r="B10" s="263" t="s">
        <v>831</v>
      </c>
      <c r="C10" s="265" t="s">
        <v>869</v>
      </c>
      <c r="D10" s="508">
        <v>-29</v>
      </c>
    </row>
    <row r="11" spans="2:10" x14ac:dyDescent="0.3">
      <c r="B11" s="266" t="s">
        <v>833</v>
      </c>
      <c r="C11" s="267" t="s">
        <v>870</v>
      </c>
      <c r="D11" s="509">
        <v>-32</v>
      </c>
    </row>
    <row r="12" spans="2:10" x14ac:dyDescent="0.3">
      <c r="B12" s="257" t="s">
        <v>835</v>
      </c>
      <c r="C12" s="255" t="s">
        <v>871</v>
      </c>
      <c r="D12" s="510">
        <v>563</v>
      </c>
    </row>
    <row r="13" spans="2:10" x14ac:dyDescent="0.3">
      <c r="C13" s="256"/>
      <c r="D13" s="256"/>
    </row>
    <row r="14" spans="2:10" x14ac:dyDescent="0.3">
      <c r="B14" s="1067"/>
      <c r="C14" s="1067"/>
      <c r="D14" s="1067"/>
    </row>
    <row r="16" spans="2:10" ht="17.25" customHeight="1" x14ac:dyDescent="0.3">
      <c r="B16" s="1068"/>
      <c r="C16" s="1069"/>
      <c r="D16" s="1069"/>
      <c r="E16" s="1069"/>
      <c r="F16" s="1069"/>
      <c r="G16" s="1069"/>
      <c r="H16" s="1069"/>
      <c r="I16" s="1069"/>
      <c r="J16" s="1069"/>
    </row>
  </sheetData>
  <mergeCells count="3">
    <mergeCell ref="B14:D14"/>
    <mergeCell ref="B16:J16"/>
    <mergeCell ref="B2:D2"/>
  </mergeCells>
  <hyperlinks>
    <hyperlink ref="D1" location="_INDEX" display="Index" xr:uid="{E7F560C7-57C7-4B84-B033-24B61ED943C1}"/>
  </hyperlinks>
  <pageMargins left="0.7" right="0.7" top="0.75" bottom="0.75" header="0.3" footer="0.3"/>
  <pageSetup paperSize="9" fitToWidth="0" fitToHeight="0" orientation="landscape" horizontalDpi="1200" verticalDpi="1200" r:id="rId1"/>
  <ignoredErrors>
    <ignoredError sqref="B7:B9 B10: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519" t="s">
        <v>110</v>
      </c>
    </row>
    <row r="6" spans="2:17" x14ac:dyDescent="0.3">
      <c r="B6" s="1011" t="s">
        <v>111</v>
      </c>
      <c r="C6" s="1011"/>
      <c r="D6" s="1011"/>
      <c r="E6" s="1011"/>
      <c r="F6" s="1011"/>
      <c r="G6" s="1011"/>
      <c r="H6" s="1011"/>
      <c r="I6" s="1011"/>
      <c r="J6" s="1011"/>
      <c r="K6" s="1011"/>
      <c r="L6" s="1011"/>
      <c r="M6" s="1011"/>
      <c r="N6" s="1011"/>
      <c r="O6" s="1011"/>
      <c r="P6" s="1011"/>
      <c r="Q6" s="1011"/>
    </row>
    <row r="7" spans="2:17" ht="218.25" customHeight="1" x14ac:dyDescent="0.3">
      <c r="B7" s="1010" t="s">
        <v>112</v>
      </c>
      <c r="C7" s="1010"/>
      <c r="D7" s="1010"/>
      <c r="E7" s="1010"/>
      <c r="F7" s="1010"/>
      <c r="G7" s="1010"/>
      <c r="H7" s="1010"/>
      <c r="I7" s="1010"/>
      <c r="J7" s="1010"/>
      <c r="K7" s="1010"/>
      <c r="L7" s="1010"/>
      <c r="M7" s="1010"/>
      <c r="N7" s="1010"/>
      <c r="O7" s="1010"/>
      <c r="P7" s="1010"/>
      <c r="Q7" s="1010"/>
    </row>
  </sheetData>
  <mergeCells count="2">
    <mergeCell ref="B7:Q7"/>
    <mergeCell ref="B6:Q6"/>
  </mergeCells>
  <pageMargins left="0.7" right="0.7" top="0.75" bottom="0.75" header="0.3" footer="0.3"/>
  <pageSetup orientation="portrait" copies="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23">
    <tabColor theme="5"/>
    <pageSetUpPr fitToPage="1"/>
  </sheetPr>
  <dimension ref="B2:K33"/>
  <sheetViews>
    <sheetView showGridLines="0" zoomScaleNormal="100" workbookViewId="0">
      <selection activeCell="D24" sqref="D24"/>
    </sheetView>
  </sheetViews>
  <sheetFormatPr baseColWidth="10" defaultColWidth="9" defaultRowHeight="16.5" x14ac:dyDescent="0.3"/>
  <cols>
    <col min="1" max="1" width="5" style="4" customWidth="1"/>
    <col min="2" max="2" width="9" style="4"/>
    <col min="3" max="3" width="29.875" style="4" customWidth="1"/>
    <col min="4" max="10" width="15.625" style="4" customWidth="1"/>
    <col min="11" max="11" width="21" style="4" customWidth="1"/>
    <col min="12" max="12" width="14.875" style="4" customWidth="1"/>
    <col min="13" max="17" width="13.125" style="4" customWidth="1"/>
    <col min="18" max="16384" width="9" style="4"/>
  </cols>
  <sheetData>
    <row r="2" spans="2:11" x14ac:dyDescent="0.3">
      <c r="B2" s="56" t="s">
        <v>872</v>
      </c>
      <c r="K2" s="639" t="s">
        <v>121</v>
      </c>
    </row>
    <row r="3" spans="2:11" x14ac:dyDescent="0.3">
      <c r="B3" s="4" t="str">
        <f>Stichtag &amp; Einheit_Mio</f>
        <v>30.06.2025 - in Mio. €</v>
      </c>
    </row>
    <row r="5" spans="2:11" x14ac:dyDescent="0.3">
      <c r="B5" s="108"/>
      <c r="C5" s="108"/>
      <c r="D5" s="16" t="s">
        <v>124</v>
      </c>
      <c r="E5" s="16" t="s">
        <v>125</v>
      </c>
      <c r="F5" s="16" t="s">
        <v>126</v>
      </c>
      <c r="G5" s="16" t="s">
        <v>170</v>
      </c>
      <c r="H5" s="16" t="s">
        <v>171</v>
      </c>
      <c r="I5" s="16" t="s">
        <v>802</v>
      </c>
      <c r="J5" s="16" t="s">
        <v>803</v>
      </c>
      <c r="K5" s="16" t="s">
        <v>804</v>
      </c>
    </row>
    <row r="6" spans="2:11" ht="64.5" customHeight="1" x14ac:dyDescent="0.3">
      <c r="B6" s="108"/>
      <c r="C6" s="108"/>
      <c r="D6" s="1064" t="s">
        <v>873</v>
      </c>
      <c r="E6" s="1071"/>
      <c r="F6" s="1071"/>
      <c r="G6" s="1071"/>
      <c r="H6" s="1012" t="s">
        <v>874</v>
      </c>
      <c r="I6" s="1012"/>
      <c r="J6" s="1071" t="s">
        <v>875</v>
      </c>
      <c r="K6" s="1072"/>
    </row>
    <row r="7" spans="2:11" x14ac:dyDescent="0.3">
      <c r="B7" s="108"/>
      <c r="C7" s="108"/>
      <c r="D7" s="1030" t="s">
        <v>876</v>
      </c>
      <c r="E7" s="1065" t="s">
        <v>877</v>
      </c>
      <c r="F7" s="1065"/>
      <c r="G7" s="1065"/>
      <c r="H7" s="1045" t="s">
        <v>878</v>
      </c>
      <c r="I7" s="1045" t="s">
        <v>879</v>
      </c>
      <c r="J7" s="1073"/>
      <c r="K7" s="1045" t="s">
        <v>880</v>
      </c>
    </row>
    <row r="8" spans="2:11" ht="85.5" customHeight="1" x14ac:dyDescent="0.3">
      <c r="B8" s="238"/>
      <c r="C8" s="238"/>
      <c r="D8" s="1031"/>
      <c r="E8" s="239"/>
      <c r="F8" s="15" t="s">
        <v>881</v>
      </c>
      <c r="G8" s="15" t="s">
        <v>882</v>
      </c>
      <c r="H8" s="1062"/>
      <c r="I8" s="1062"/>
      <c r="J8" s="1074"/>
      <c r="K8" s="1062"/>
    </row>
    <row r="9" spans="2:11" ht="30" customHeight="1" x14ac:dyDescent="0.3">
      <c r="B9" s="241" t="s">
        <v>825</v>
      </c>
      <c r="C9" s="242" t="s">
        <v>826</v>
      </c>
      <c r="D9" s="270">
        <v>0</v>
      </c>
      <c r="E9" s="270">
        <v>0</v>
      </c>
      <c r="F9" s="270">
        <v>0</v>
      </c>
      <c r="G9" s="270">
        <v>0</v>
      </c>
      <c r="H9" s="270">
        <v>0</v>
      </c>
      <c r="I9" s="270">
        <v>0</v>
      </c>
      <c r="J9" s="270">
        <v>0</v>
      </c>
      <c r="K9" s="270">
        <v>0</v>
      </c>
    </row>
    <row r="10" spans="2:11" x14ac:dyDescent="0.3">
      <c r="B10" s="243" t="s">
        <v>482</v>
      </c>
      <c r="C10" s="167" t="s">
        <v>827</v>
      </c>
      <c r="D10" s="22">
        <v>658</v>
      </c>
      <c r="E10" s="22">
        <v>273</v>
      </c>
      <c r="F10" s="22">
        <v>273</v>
      </c>
      <c r="G10" s="22">
        <v>273</v>
      </c>
      <c r="H10" s="22">
        <v>-22</v>
      </c>
      <c r="I10" s="22">
        <v>-66</v>
      </c>
      <c r="J10" s="22">
        <v>236</v>
      </c>
      <c r="K10" s="22">
        <v>80</v>
      </c>
    </row>
    <row r="11" spans="2:11" x14ac:dyDescent="0.3">
      <c r="B11" s="244" t="s">
        <v>573</v>
      </c>
      <c r="C11" s="245" t="s">
        <v>828</v>
      </c>
      <c r="D11" s="22">
        <v>0</v>
      </c>
      <c r="E11" s="22">
        <v>0</v>
      </c>
      <c r="F11" s="22">
        <v>0</v>
      </c>
      <c r="G11" s="22">
        <v>0</v>
      </c>
      <c r="H11" s="22">
        <v>0</v>
      </c>
      <c r="I11" s="22">
        <v>0</v>
      </c>
      <c r="J11" s="22">
        <v>0</v>
      </c>
      <c r="K11" s="22">
        <v>0</v>
      </c>
    </row>
    <row r="12" spans="2:11" x14ac:dyDescent="0.3">
      <c r="B12" s="244" t="s">
        <v>829</v>
      </c>
      <c r="C12" s="245" t="s">
        <v>830</v>
      </c>
      <c r="D12" s="22">
        <v>0</v>
      </c>
      <c r="E12" s="22">
        <v>0</v>
      </c>
      <c r="F12" s="22">
        <v>0</v>
      </c>
      <c r="G12" s="22">
        <v>0</v>
      </c>
      <c r="H12" s="22">
        <v>0</v>
      </c>
      <c r="I12" s="22">
        <v>0</v>
      </c>
      <c r="J12" s="22">
        <v>0</v>
      </c>
      <c r="K12" s="22">
        <v>0</v>
      </c>
    </row>
    <row r="13" spans="2:11" x14ac:dyDescent="0.3">
      <c r="B13" s="244" t="s">
        <v>831</v>
      </c>
      <c r="C13" s="245" t="s">
        <v>832</v>
      </c>
      <c r="D13" s="22">
        <v>0</v>
      </c>
      <c r="E13" s="22">
        <v>0</v>
      </c>
      <c r="F13" s="22">
        <v>0</v>
      </c>
      <c r="G13" s="22">
        <v>0</v>
      </c>
      <c r="H13" s="22">
        <v>0</v>
      </c>
      <c r="I13" s="22">
        <v>0</v>
      </c>
      <c r="J13" s="22">
        <v>0</v>
      </c>
      <c r="K13" s="22">
        <v>0</v>
      </c>
    </row>
    <row r="14" spans="2:11" ht="33" x14ac:dyDescent="0.3">
      <c r="B14" s="244" t="s">
        <v>833</v>
      </c>
      <c r="C14" s="245" t="s">
        <v>834</v>
      </c>
      <c r="D14" s="22">
        <v>83</v>
      </c>
      <c r="E14" s="22">
        <v>23</v>
      </c>
      <c r="F14" s="22">
        <v>23</v>
      </c>
      <c r="G14" s="22">
        <v>23</v>
      </c>
      <c r="H14" s="22">
        <v>-3</v>
      </c>
      <c r="I14" s="22">
        <v>-14</v>
      </c>
      <c r="J14" s="22">
        <v>1</v>
      </c>
      <c r="K14" s="22">
        <v>0</v>
      </c>
    </row>
    <row r="15" spans="2:11" x14ac:dyDescent="0.3">
      <c r="B15" s="244" t="s">
        <v>835</v>
      </c>
      <c r="C15" s="245" t="s">
        <v>836</v>
      </c>
      <c r="D15" s="22">
        <v>556</v>
      </c>
      <c r="E15" s="22">
        <v>234</v>
      </c>
      <c r="F15" s="22">
        <v>234</v>
      </c>
      <c r="G15" s="22">
        <v>234</v>
      </c>
      <c r="H15" s="22">
        <v>-19</v>
      </c>
      <c r="I15" s="22">
        <v>-44</v>
      </c>
      <c r="J15" s="22">
        <v>215</v>
      </c>
      <c r="K15" s="22">
        <v>72</v>
      </c>
    </row>
    <row r="16" spans="2:11" x14ac:dyDescent="0.3">
      <c r="B16" s="244" t="s">
        <v>837</v>
      </c>
      <c r="C16" s="245" t="s">
        <v>840</v>
      </c>
      <c r="D16" s="22">
        <v>20</v>
      </c>
      <c r="E16" s="22">
        <v>16</v>
      </c>
      <c r="F16" s="22">
        <v>16</v>
      </c>
      <c r="G16" s="22">
        <v>16</v>
      </c>
      <c r="H16" s="22">
        <v>0</v>
      </c>
      <c r="I16" s="22">
        <v>-7</v>
      </c>
      <c r="J16" s="22">
        <v>20</v>
      </c>
      <c r="K16" s="22">
        <v>8</v>
      </c>
    </row>
    <row r="17" spans="2:11" x14ac:dyDescent="0.3">
      <c r="B17" s="271" t="s">
        <v>839</v>
      </c>
      <c r="C17" s="167" t="s">
        <v>842</v>
      </c>
      <c r="D17" s="22">
        <v>0</v>
      </c>
      <c r="E17" s="22">
        <v>0</v>
      </c>
      <c r="F17" s="22">
        <v>0</v>
      </c>
      <c r="G17" s="22">
        <v>0</v>
      </c>
      <c r="H17" s="22">
        <v>0</v>
      </c>
      <c r="I17" s="22">
        <v>0</v>
      </c>
      <c r="J17" s="22">
        <v>0</v>
      </c>
      <c r="K17" s="22">
        <v>0</v>
      </c>
    </row>
    <row r="18" spans="2:11" x14ac:dyDescent="0.3">
      <c r="B18" s="272" t="s">
        <v>841</v>
      </c>
      <c r="C18" s="273" t="s">
        <v>883</v>
      </c>
      <c r="D18" s="24">
        <v>92</v>
      </c>
      <c r="E18" s="24">
        <v>1</v>
      </c>
      <c r="F18" s="24">
        <v>1</v>
      </c>
      <c r="G18" s="24">
        <v>1</v>
      </c>
      <c r="H18" s="24">
        <v>1</v>
      </c>
      <c r="I18" s="24">
        <v>0</v>
      </c>
      <c r="J18" s="24">
        <v>49</v>
      </c>
      <c r="K18" s="24">
        <v>0</v>
      </c>
    </row>
    <row r="19" spans="2:11" x14ac:dyDescent="0.3">
      <c r="B19" s="269">
        <v>100</v>
      </c>
      <c r="C19" s="145" t="s">
        <v>168</v>
      </c>
      <c r="D19" s="12">
        <v>750</v>
      </c>
      <c r="E19" s="12">
        <v>274</v>
      </c>
      <c r="F19" s="12">
        <v>274</v>
      </c>
      <c r="G19" s="12">
        <v>274</v>
      </c>
      <c r="H19" s="12">
        <v>-23</v>
      </c>
      <c r="I19" s="12">
        <v>-66</v>
      </c>
      <c r="J19" s="12">
        <v>285</v>
      </c>
      <c r="K19" s="12">
        <v>80</v>
      </c>
    </row>
    <row r="23" spans="2:11" x14ac:dyDescent="0.3">
      <c r="D23" s="268">
        <f>E19+D19</f>
        <v>1024</v>
      </c>
      <c r="E23" s="268"/>
      <c r="F23" s="268"/>
      <c r="G23" s="268"/>
      <c r="H23" s="268"/>
      <c r="I23" s="268"/>
      <c r="J23" s="268"/>
      <c r="K23" s="268"/>
    </row>
    <row r="24" spans="2:11" x14ac:dyDescent="0.3">
      <c r="D24" s="268"/>
      <c r="E24" s="268"/>
      <c r="F24" s="268"/>
      <c r="G24" s="268"/>
      <c r="H24" s="268"/>
      <c r="I24" s="268"/>
      <c r="J24" s="268"/>
      <c r="K24" s="268"/>
    </row>
    <row r="25" spans="2:11" x14ac:dyDescent="0.3">
      <c r="D25" s="268"/>
      <c r="E25" s="268"/>
      <c r="F25" s="268"/>
      <c r="G25" s="268"/>
      <c r="H25" s="268"/>
      <c r="I25" s="268"/>
      <c r="J25" s="268"/>
      <c r="K25" s="268"/>
    </row>
    <row r="26" spans="2:11" x14ac:dyDescent="0.3">
      <c r="D26" s="268"/>
      <c r="E26" s="268"/>
      <c r="F26" s="268"/>
      <c r="G26" s="268"/>
      <c r="H26" s="268"/>
      <c r="I26" s="268"/>
      <c r="J26" s="268"/>
      <c r="K26" s="268"/>
    </row>
    <row r="27" spans="2:11" x14ac:dyDescent="0.3">
      <c r="D27" s="268"/>
      <c r="E27" s="268"/>
      <c r="F27" s="268"/>
      <c r="G27" s="268"/>
      <c r="H27" s="268"/>
      <c r="I27" s="268"/>
      <c r="J27" s="268"/>
      <c r="K27" s="268"/>
    </row>
    <row r="28" spans="2:11" x14ac:dyDescent="0.3">
      <c r="D28" s="268"/>
      <c r="E28" s="268"/>
      <c r="F28" s="268"/>
      <c r="G28" s="268"/>
      <c r="H28" s="268"/>
      <c r="I28" s="268"/>
      <c r="J28" s="268"/>
      <c r="K28" s="268"/>
    </row>
    <row r="29" spans="2:11" x14ac:dyDescent="0.3">
      <c r="D29" s="268"/>
      <c r="E29" s="268"/>
      <c r="F29" s="268"/>
      <c r="G29" s="268"/>
      <c r="H29" s="268"/>
      <c r="I29" s="268"/>
      <c r="J29" s="268"/>
      <c r="K29" s="268"/>
    </row>
    <row r="30" spans="2:11" x14ac:dyDescent="0.3">
      <c r="D30" s="268"/>
      <c r="E30" s="268"/>
      <c r="F30" s="268"/>
      <c r="G30" s="268"/>
      <c r="H30" s="268"/>
      <c r="I30" s="268"/>
      <c r="J30" s="268"/>
      <c r="K30" s="268"/>
    </row>
    <row r="31" spans="2:11" x14ac:dyDescent="0.3">
      <c r="D31" s="268"/>
      <c r="E31" s="268"/>
      <c r="F31" s="268"/>
      <c r="G31" s="268"/>
      <c r="H31" s="268"/>
      <c r="I31" s="268"/>
      <c r="J31" s="268"/>
      <c r="K31" s="268"/>
    </row>
    <row r="32" spans="2:11" x14ac:dyDescent="0.3">
      <c r="D32" s="268"/>
      <c r="E32" s="268"/>
      <c r="F32" s="268"/>
      <c r="G32" s="268"/>
      <c r="H32" s="268"/>
      <c r="I32" s="268"/>
      <c r="J32" s="268"/>
      <c r="K32" s="268"/>
    </row>
    <row r="33" spans="4:11" x14ac:dyDescent="0.3">
      <c r="D33" s="268"/>
      <c r="E33" s="268"/>
      <c r="F33" s="268"/>
      <c r="G33" s="268"/>
      <c r="H33" s="268"/>
      <c r="I33" s="268"/>
      <c r="J33" s="268"/>
      <c r="K33" s="268"/>
    </row>
  </sheetData>
  <mergeCells count="9">
    <mergeCell ref="H6:I6"/>
    <mergeCell ref="D6:G6"/>
    <mergeCell ref="J6:K6"/>
    <mergeCell ref="D7:D8"/>
    <mergeCell ref="E7:G7"/>
    <mergeCell ref="H7:H8"/>
    <mergeCell ref="I7:I8"/>
    <mergeCell ref="K7:K8"/>
    <mergeCell ref="J7:J8"/>
  </mergeCells>
  <hyperlinks>
    <hyperlink ref="K2" location="_INDEX" display="Index" xr:uid="{19B701FA-E06C-41FE-93F4-B5BE974958B4}"/>
  </hyperlinks>
  <pageMargins left="0.7" right="0.7" top="0.75" bottom="0.75" header="0.3" footer="0.3"/>
  <pageSetup paperSize="9" scale="75" orientation="landscape" r:id="rId1"/>
  <ignoredErrors>
    <ignoredError sqref="B9:B1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2D92-0C8A-4FCD-AB86-F4A27B736606}">
  <sheetPr codeName="Tabelle11">
    <tabColor theme="5"/>
    <pageSetUpPr fitToPage="1"/>
  </sheetPr>
  <dimension ref="B2:R40"/>
  <sheetViews>
    <sheetView showGridLines="0" topLeftCell="A6" zoomScaleNormal="100" workbookViewId="0">
      <selection activeCell="L18" sqref="L18"/>
    </sheetView>
  </sheetViews>
  <sheetFormatPr baseColWidth="10" defaultColWidth="9" defaultRowHeight="16.5" x14ac:dyDescent="0.3"/>
  <cols>
    <col min="1" max="1" width="5" style="231" customWidth="1"/>
    <col min="2" max="2" width="9" style="231"/>
    <col min="3" max="3" width="29.5" style="231" customWidth="1"/>
    <col min="4" max="4" width="19.75" style="231" customWidth="1"/>
    <col min="5" max="5" width="17.75" style="231" customWidth="1"/>
    <col min="6" max="6" width="16.75" style="231" customWidth="1"/>
    <col min="7" max="7" width="18.25" style="231" customWidth="1"/>
    <col min="8" max="10" width="15.625" style="231" customWidth="1"/>
    <col min="11" max="16384" width="9" style="231"/>
  </cols>
  <sheetData>
    <row r="2" spans="2:17" x14ac:dyDescent="0.3">
      <c r="B2" s="1076" t="s">
        <v>884</v>
      </c>
      <c r="C2" s="1076"/>
      <c r="D2" s="1076"/>
      <c r="E2" s="1076"/>
      <c r="F2" s="1076"/>
      <c r="G2" s="754"/>
      <c r="H2" s="754"/>
      <c r="I2" s="754"/>
      <c r="J2" s="639" t="s">
        <v>121</v>
      </c>
      <c r="K2" s="754"/>
      <c r="L2" s="754"/>
      <c r="M2" s="754"/>
      <c r="N2" s="754"/>
    </row>
    <row r="3" spans="2:17" x14ac:dyDescent="0.3">
      <c r="B3" s="4" t="str">
        <f>Stichtag &amp; Einheit_Mio</f>
        <v>30.06.2025 - in Mio. €</v>
      </c>
      <c r="C3" s="274"/>
      <c r="D3" s="274"/>
      <c r="E3" s="274"/>
      <c r="F3" s="274"/>
      <c r="G3" s="754"/>
      <c r="H3" s="754"/>
      <c r="I3" s="754"/>
      <c r="J3" s="754"/>
      <c r="K3" s="754"/>
      <c r="L3" s="754"/>
      <c r="M3" s="754"/>
      <c r="N3" s="754"/>
    </row>
    <row r="4" spans="2:17" x14ac:dyDescent="0.3">
      <c r="B4" s="4"/>
      <c r="C4" s="274"/>
      <c r="D4" s="274"/>
      <c r="E4" s="274"/>
      <c r="F4" s="274"/>
      <c r="G4" s="754"/>
      <c r="H4" s="754"/>
      <c r="I4" s="754"/>
      <c r="J4" s="754"/>
      <c r="K4" s="754"/>
      <c r="L4" s="754"/>
      <c r="M4" s="754"/>
      <c r="N4" s="754"/>
    </row>
    <row r="5" spans="2:17" x14ac:dyDescent="0.3">
      <c r="D5" s="236" t="s">
        <v>124</v>
      </c>
      <c r="E5" s="236" t="s">
        <v>125</v>
      </c>
      <c r="F5" s="236" t="s">
        <v>126</v>
      </c>
      <c r="G5" s="258" t="s">
        <v>170</v>
      </c>
      <c r="H5" s="236" t="s">
        <v>171</v>
      </c>
      <c r="I5" s="236" t="s">
        <v>802</v>
      </c>
      <c r="J5" s="236" t="s">
        <v>803</v>
      </c>
      <c r="N5" s="754"/>
    </row>
    <row r="6" spans="2:17" ht="67.5" customHeight="1" x14ac:dyDescent="0.3">
      <c r="D6" s="1077" t="s">
        <v>812</v>
      </c>
      <c r="E6" s="1077"/>
      <c r="F6" s="1077"/>
      <c r="G6" s="1077"/>
      <c r="H6" s="1078" t="s">
        <v>885</v>
      </c>
      <c r="I6" s="1078" t="s">
        <v>886</v>
      </c>
      <c r="J6" s="1078" t="s">
        <v>887</v>
      </c>
      <c r="N6" s="754"/>
    </row>
    <row r="7" spans="2:17" ht="23.25" customHeight="1" x14ac:dyDescent="0.3">
      <c r="D7" s="1080"/>
      <c r="E7" s="1082" t="s">
        <v>888</v>
      </c>
      <c r="F7" s="1082"/>
      <c r="G7" s="1078" t="s">
        <v>889</v>
      </c>
      <c r="H7" s="1078"/>
      <c r="I7" s="1078"/>
      <c r="J7" s="1078"/>
      <c r="N7" s="754"/>
    </row>
    <row r="8" spans="2:17" ht="41.25" customHeight="1" x14ac:dyDescent="0.3">
      <c r="B8" s="259"/>
      <c r="C8" s="259"/>
      <c r="D8" s="1081"/>
      <c r="E8" s="260"/>
      <c r="F8" s="755" t="s">
        <v>890</v>
      </c>
      <c r="G8" s="1079"/>
      <c r="H8" s="1079"/>
      <c r="I8" s="1079"/>
      <c r="J8" s="1079"/>
      <c r="N8" s="754"/>
    </row>
    <row r="9" spans="2:17" ht="21" customHeight="1" x14ac:dyDescent="0.3">
      <c r="B9" s="279" t="s">
        <v>482</v>
      </c>
      <c r="C9" s="280" t="s">
        <v>891</v>
      </c>
      <c r="D9" s="281">
        <v>36421</v>
      </c>
      <c r="E9" s="301"/>
      <c r="F9" s="287">
        <v>563</v>
      </c>
      <c r="G9" s="301"/>
      <c r="H9" s="287">
        <v>-236</v>
      </c>
      <c r="I9" s="296"/>
      <c r="J9" s="296"/>
      <c r="M9" s="754"/>
      <c r="N9" s="235"/>
      <c r="P9" s="235"/>
      <c r="Q9" s="235"/>
    </row>
    <row r="10" spans="2:17" x14ac:dyDescent="0.3">
      <c r="B10" s="244" t="s">
        <v>573</v>
      </c>
      <c r="C10" s="282" t="s">
        <v>501</v>
      </c>
      <c r="D10" s="86">
        <v>22234</v>
      </c>
      <c r="E10" s="297"/>
      <c r="F10" s="288">
        <v>507</v>
      </c>
      <c r="G10" s="297"/>
      <c r="H10" s="288">
        <v>-201</v>
      </c>
      <c r="I10" s="297"/>
      <c r="J10" s="297"/>
      <c r="M10" s="754"/>
      <c r="N10" s="235"/>
      <c r="P10" s="235"/>
      <c r="Q10" s="235"/>
    </row>
    <row r="11" spans="2:17" x14ac:dyDescent="0.3">
      <c r="B11" s="244" t="s">
        <v>829</v>
      </c>
      <c r="C11" s="282" t="s">
        <v>528</v>
      </c>
      <c r="D11" s="86">
        <v>3089</v>
      </c>
      <c r="E11" s="297"/>
      <c r="F11" s="289">
        <v>3</v>
      </c>
      <c r="G11" s="297"/>
      <c r="H11" s="289">
        <v>-5</v>
      </c>
      <c r="I11" s="297"/>
      <c r="J11" s="297"/>
      <c r="M11" s="754"/>
      <c r="N11" s="235"/>
      <c r="P11" s="235"/>
      <c r="Q11" s="235"/>
    </row>
    <row r="12" spans="2:17" x14ac:dyDescent="0.3">
      <c r="B12" s="244" t="s">
        <v>831</v>
      </c>
      <c r="C12" s="282" t="s">
        <v>537</v>
      </c>
      <c r="D12" s="86">
        <v>2996</v>
      </c>
      <c r="E12" s="297"/>
      <c r="F12" s="289">
        <v>22</v>
      </c>
      <c r="G12" s="297"/>
      <c r="H12" s="289">
        <v>-8</v>
      </c>
      <c r="I12" s="297"/>
      <c r="J12" s="297"/>
      <c r="M12" s="754"/>
      <c r="N12" s="235"/>
      <c r="P12" s="235"/>
      <c r="Q12" s="235"/>
    </row>
    <row r="13" spans="2:17" x14ac:dyDescent="0.3">
      <c r="B13" s="244" t="s">
        <v>833</v>
      </c>
      <c r="C13" s="282" t="s">
        <v>506</v>
      </c>
      <c r="D13" s="86">
        <v>1671</v>
      </c>
      <c r="E13" s="297"/>
      <c r="F13" s="289">
        <v>0</v>
      </c>
      <c r="G13" s="297"/>
      <c r="H13" s="289">
        <v>-2</v>
      </c>
      <c r="I13" s="297"/>
      <c r="J13" s="297"/>
      <c r="M13" s="754"/>
      <c r="N13" s="235"/>
      <c r="P13" s="235"/>
      <c r="Q13" s="235"/>
    </row>
    <row r="14" spans="2:17" x14ac:dyDescent="0.3">
      <c r="B14" s="244" t="s">
        <v>835</v>
      </c>
      <c r="C14" s="282" t="s">
        <v>513</v>
      </c>
      <c r="D14" s="86">
        <v>1241</v>
      </c>
      <c r="E14" s="297"/>
      <c r="F14" s="289">
        <v>0</v>
      </c>
      <c r="G14" s="297"/>
      <c r="H14" s="289">
        <v>0</v>
      </c>
      <c r="I14" s="297"/>
      <c r="J14" s="297"/>
      <c r="M14" s="754"/>
      <c r="N14" s="235"/>
      <c r="P14" s="235"/>
      <c r="Q14" s="235"/>
    </row>
    <row r="15" spans="2:17" x14ac:dyDescent="0.3">
      <c r="B15" s="244" t="s">
        <v>892</v>
      </c>
      <c r="C15" s="282" t="s">
        <v>893</v>
      </c>
      <c r="D15" s="86">
        <v>1002</v>
      </c>
      <c r="E15" s="297"/>
      <c r="F15" s="288">
        <v>0</v>
      </c>
      <c r="G15" s="297"/>
      <c r="H15" s="288">
        <v>-1</v>
      </c>
      <c r="I15" s="297"/>
      <c r="J15" s="297"/>
      <c r="M15" s="754"/>
      <c r="N15" s="235"/>
      <c r="P15" s="235"/>
      <c r="Q15" s="235"/>
    </row>
    <row r="16" spans="2:17" x14ac:dyDescent="0.3">
      <c r="B16" s="244" t="s">
        <v>894</v>
      </c>
      <c r="C16" s="282" t="s">
        <v>895</v>
      </c>
      <c r="D16" s="86">
        <v>535</v>
      </c>
      <c r="E16" s="297"/>
      <c r="F16" s="288">
        <v>0</v>
      </c>
      <c r="G16" s="297"/>
      <c r="H16" s="288">
        <v>-1</v>
      </c>
      <c r="I16" s="297"/>
      <c r="J16" s="297"/>
      <c r="M16" s="754"/>
      <c r="N16" s="235"/>
      <c r="P16" s="235"/>
      <c r="Q16" s="235"/>
    </row>
    <row r="17" spans="2:18" x14ac:dyDescent="0.3">
      <c r="B17" s="244" t="s">
        <v>896</v>
      </c>
      <c r="C17" s="282" t="s">
        <v>897</v>
      </c>
      <c r="D17" s="86">
        <v>255</v>
      </c>
      <c r="E17" s="297"/>
      <c r="F17" s="288">
        <v>0</v>
      </c>
      <c r="G17" s="297"/>
      <c r="H17" s="288">
        <v>0</v>
      </c>
      <c r="I17" s="297"/>
      <c r="J17" s="297"/>
      <c r="M17" s="754"/>
      <c r="N17" s="235"/>
      <c r="P17" s="235"/>
      <c r="Q17" s="235"/>
    </row>
    <row r="18" spans="2:18" x14ac:dyDescent="0.3">
      <c r="B18" s="247" t="s">
        <v>837</v>
      </c>
      <c r="C18" s="285" t="s">
        <v>898</v>
      </c>
      <c r="D18" s="286">
        <v>3397</v>
      </c>
      <c r="E18" s="298"/>
      <c r="F18" s="290">
        <v>31</v>
      </c>
      <c r="G18" s="298"/>
      <c r="H18" s="290">
        <v>-17</v>
      </c>
      <c r="I18" s="298"/>
      <c r="J18" s="298"/>
      <c r="L18" s="80"/>
      <c r="M18" s="754"/>
      <c r="N18" s="235"/>
      <c r="P18" s="235"/>
      <c r="Q18" s="235"/>
    </row>
    <row r="19" spans="2:18" x14ac:dyDescent="0.3">
      <c r="B19" s="794" t="s">
        <v>839</v>
      </c>
      <c r="C19" s="283" t="s">
        <v>637</v>
      </c>
      <c r="D19" s="284">
        <v>5335</v>
      </c>
      <c r="E19" s="302"/>
      <c r="F19" s="291">
        <v>30</v>
      </c>
      <c r="G19" s="293"/>
      <c r="H19" s="299"/>
      <c r="I19" s="291">
        <v>16</v>
      </c>
      <c r="J19" s="299"/>
      <c r="M19" s="754"/>
      <c r="N19" s="235"/>
      <c r="P19" s="235"/>
      <c r="Q19" s="235"/>
    </row>
    <row r="20" spans="2:18" x14ac:dyDescent="0.3">
      <c r="B20" s="793" t="s">
        <v>841</v>
      </c>
      <c r="C20" s="282" t="s">
        <v>501</v>
      </c>
      <c r="D20" s="86">
        <v>4342</v>
      </c>
      <c r="E20" s="297"/>
      <c r="F20" s="288">
        <v>29</v>
      </c>
      <c r="G20" s="294"/>
      <c r="H20" s="297"/>
      <c r="I20" s="288">
        <v>15</v>
      </c>
      <c r="J20" s="297"/>
      <c r="M20" s="235"/>
      <c r="N20" s="754"/>
      <c r="O20" s="235"/>
      <c r="Q20" s="235"/>
      <c r="R20" s="235"/>
    </row>
    <row r="21" spans="2:18" x14ac:dyDescent="0.3">
      <c r="B21" s="244" t="s">
        <v>843</v>
      </c>
      <c r="C21" s="282" t="s">
        <v>537</v>
      </c>
      <c r="D21" s="86">
        <v>304</v>
      </c>
      <c r="E21" s="297"/>
      <c r="F21" s="288">
        <v>0</v>
      </c>
      <c r="G21" s="294"/>
      <c r="H21" s="297"/>
      <c r="I21" s="288">
        <v>0</v>
      </c>
      <c r="J21" s="297"/>
      <c r="M21" s="235"/>
      <c r="N21" s="754"/>
      <c r="O21" s="235"/>
      <c r="Q21" s="235"/>
      <c r="R21" s="235"/>
    </row>
    <row r="22" spans="2:18" x14ac:dyDescent="0.3">
      <c r="B22" s="244" t="s">
        <v>845</v>
      </c>
      <c r="C22" s="282" t="s">
        <v>528</v>
      </c>
      <c r="D22" s="86">
        <v>144</v>
      </c>
      <c r="E22" s="297"/>
      <c r="F22" s="288">
        <v>0</v>
      </c>
      <c r="G22" s="294"/>
      <c r="H22" s="297"/>
      <c r="I22" s="288">
        <v>0</v>
      </c>
      <c r="J22" s="297"/>
      <c r="M22" s="235"/>
      <c r="O22" s="235"/>
      <c r="P22" s="235"/>
    </row>
    <row r="23" spans="2:18" x14ac:dyDescent="0.3">
      <c r="B23" s="244" t="s">
        <v>844</v>
      </c>
      <c r="C23" s="282" t="s">
        <v>897</v>
      </c>
      <c r="D23" s="86">
        <v>123</v>
      </c>
      <c r="E23" s="297"/>
      <c r="F23" s="288">
        <v>0</v>
      </c>
      <c r="G23" s="294"/>
      <c r="H23" s="297"/>
      <c r="I23" s="288">
        <v>0</v>
      </c>
      <c r="J23" s="297"/>
      <c r="M23" s="235"/>
      <c r="N23" s="754"/>
      <c r="O23" s="235"/>
      <c r="Q23" s="235"/>
      <c r="R23" s="235"/>
    </row>
    <row r="24" spans="2:18" x14ac:dyDescent="0.3">
      <c r="B24" s="244" t="s">
        <v>846</v>
      </c>
      <c r="C24" s="282" t="s">
        <v>893</v>
      </c>
      <c r="D24" s="86">
        <v>78</v>
      </c>
      <c r="E24" s="297"/>
      <c r="F24" s="288">
        <v>0</v>
      </c>
      <c r="G24" s="294"/>
      <c r="H24" s="297"/>
      <c r="I24" s="288">
        <v>0</v>
      </c>
      <c r="J24" s="297"/>
      <c r="M24" s="235"/>
      <c r="O24" s="235"/>
      <c r="P24" s="235"/>
    </row>
    <row r="25" spans="2:18" x14ac:dyDescent="0.3">
      <c r="B25" s="244" t="s">
        <v>899</v>
      </c>
      <c r="C25" s="282" t="s">
        <v>506</v>
      </c>
      <c r="D25" s="86">
        <v>32</v>
      </c>
      <c r="E25" s="297"/>
      <c r="F25" s="288">
        <v>0</v>
      </c>
      <c r="G25" s="294"/>
      <c r="H25" s="297"/>
      <c r="I25" s="288">
        <v>0</v>
      </c>
      <c r="J25" s="297"/>
      <c r="M25" s="235"/>
      <c r="N25" s="754"/>
      <c r="O25" s="235"/>
      <c r="Q25" s="235"/>
      <c r="R25" s="235"/>
    </row>
    <row r="26" spans="2:18" x14ac:dyDescent="0.3">
      <c r="B26" s="244" t="s">
        <v>900</v>
      </c>
      <c r="C26" s="282" t="s">
        <v>895</v>
      </c>
      <c r="D26" s="86">
        <v>5</v>
      </c>
      <c r="E26" s="297"/>
      <c r="F26" s="288">
        <v>0</v>
      </c>
      <c r="G26" s="294"/>
      <c r="H26" s="297"/>
      <c r="I26" s="288">
        <v>0</v>
      </c>
      <c r="J26" s="297"/>
      <c r="M26" s="235"/>
      <c r="O26" s="235"/>
      <c r="P26" s="235"/>
    </row>
    <row r="27" spans="2:18" x14ac:dyDescent="0.3">
      <c r="B27" s="244" t="s">
        <v>901</v>
      </c>
      <c r="C27" s="282" t="s">
        <v>513</v>
      </c>
      <c r="D27" s="86">
        <v>4</v>
      </c>
      <c r="E27" s="297"/>
      <c r="F27" s="288">
        <v>0</v>
      </c>
      <c r="G27" s="294"/>
      <c r="H27" s="297"/>
      <c r="I27" s="288">
        <v>0</v>
      </c>
      <c r="J27" s="297"/>
      <c r="M27" s="235"/>
      <c r="N27" s="754"/>
      <c r="O27" s="235"/>
      <c r="Q27" s="235"/>
      <c r="R27" s="235"/>
    </row>
    <row r="28" spans="2:18" x14ac:dyDescent="0.3">
      <c r="B28" s="247" t="s">
        <v>847</v>
      </c>
      <c r="C28" s="285" t="s">
        <v>898</v>
      </c>
      <c r="D28" s="286">
        <v>303</v>
      </c>
      <c r="E28" s="298"/>
      <c r="F28" s="290">
        <v>0</v>
      </c>
      <c r="G28" s="295"/>
      <c r="H28" s="298"/>
      <c r="I28" s="290">
        <v>0</v>
      </c>
      <c r="J28" s="298"/>
      <c r="M28" s="235"/>
      <c r="N28" s="754"/>
      <c r="O28" s="235"/>
      <c r="Q28" s="235"/>
      <c r="R28" s="235"/>
    </row>
    <row r="29" spans="2:18" x14ac:dyDescent="0.3">
      <c r="B29" s="269" t="s">
        <v>902</v>
      </c>
      <c r="C29" s="656" t="s">
        <v>168</v>
      </c>
      <c r="D29" s="657">
        <v>41756</v>
      </c>
      <c r="E29" s="314"/>
      <c r="F29" s="292">
        <v>593</v>
      </c>
      <c r="G29" s="314"/>
      <c r="H29" s="292">
        <v>-236</v>
      </c>
      <c r="I29" s="292">
        <v>16</v>
      </c>
      <c r="J29" s="314"/>
      <c r="K29" s="275"/>
      <c r="L29" s="275"/>
      <c r="M29" s="235"/>
      <c r="N29" s="754"/>
      <c r="O29" s="235"/>
      <c r="Q29" s="235"/>
      <c r="R29" s="235"/>
    </row>
    <row r="30" spans="2:18" x14ac:dyDescent="0.3">
      <c r="B30" s="1083"/>
      <c r="C30" s="1083"/>
      <c r="D30" s="1083"/>
      <c r="E30" s="1083"/>
      <c r="F30" s="1083"/>
      <c r="G30" s="1083"/>
      <c r="H30" s="1083"/>
      <c r="I30" s="1083"/>
      <c r="J30" s="1083"/>
      <c r="K30" s="1084"/>
      <c r="L30" s="1084"/>
      <c r="M30" s="1084"/>
      <c r="N30" s="1084"/>
    </row>
    <row r="31" spans="2:18" x14ac:dyDescent="0.3">
      <c r="K31" s="1084"/>
      <c r="L31" s="1084"/>
      <c r="M31" s="1084"/>
      <c r="N31" s="1084"/>
    </row>
    <row r="32" spans="2:18" ht="16.5" customHeight="1" x14ac:dyDescent="0.3">
      <c r="B32" s="1013" t="s">
        <v>903</v>
      </c>
      <c r="C32" s="1013"/>
      <c r="D32" s="1013"/>
      <c r="E32" s="1013"/>
      <c r="F32" s="1013"/>
      <c r="G32" s="1013"/>
      <c r="H32" s="1013"/>
      <c r="I32" s="1013"/>
      <c r="J32" s="1013"/>
      <c r="K32" s="1083"/>
      <c r="L32" s="1083"/>
      <c r="M32" s="1083"/>
      <c r="N32" s="1083"/>
    </row>
    <row r="33" spans="2:14" x14ac:dyDescent="0.3">
      <c r="B33" s="1075"/>
      <c r="C33" s="1075"/>
      <c r="D33" s="1075"/>
      <c r="E33" s="1075"/>
      <c r="F33" s="1075"/>
      <c r="G33" s="1075"/>
      <c r="H33" s="1075"/>
      <c r="I33" s="1075"/>
      <c r="J33" s="1075"/>
      <c r="K33" s="1075"/>
      <c r="L33" s="1075"/>
      <c r="M33" s="1075"/>
      <c r="N33" s="1075"/>
    </row>
    <row r="34" spans="2:14" x14ac:dyDescent="0.3">
      <c r="B34" s="1075"/>
      <c r="C34" s="1075"/>
      <c r="D34" s="1075"/>
      <c r="E34" s="1075"/>
      <c r="F34" s="1075"/>
      <c r="G34" s="1075"/>
      <c r="H34" s="1075"/>
      <c r="I34" s="1075"/>
      <c r="J34" s="1075"/>
      <c r="K34" s="1075"/>
      <c r="L34" s="1075"/>
      <c r="M34" s="1075"/>
      <c r="N34" s="1075"/>
    </row>
    <row r="35" spans="2:14" ht="24" customHeight="1" x14ac:dyDescent="0.3">
      <c r="B35" s="1075"/>
      <c r="C35" s="1075"/>
      <c r="D35" s="1075"/>
      <c r="E35" s="1075"/>
      <c r="F35" s="1075"/>
      <c r="G35" s="1075"/>
      <c r="H35" s="1075"/>
      <c r="I35" s="1075"/>
      <c r="J35" s="1075"/>
      <c r="K35" s="1075"/>
      <c r="L35" s="1075"/>
      <c r="M35" s="1075"/>
      <c r="N35" s="1075"/>
    </row>
    <row r="36" spans="2:14" ht="24" customHeight="1" x14ac:dyDescent="0.3">
      <c r="B36" s="1075"/>
      <c r="C36" s="1075"/>
      <c r="D36" s="1075"/>
      <c r="E36" s="1075"/>
      <c r="F36" s="1075"/>
      <c r="G36" s="1075"/>
      <c r="H36" s="1075"/>
      <c r="I36" s="1075"/>
      <c r="J36" s="1075"/>
      <c r="K36" s="1075"/>
      <c r="L36" s="1075"/>
      <c r="M36" s="1075"/>
      <c r="N36" s="1075"/>
    </row>
    <row r="37" spans="2:14" x14ac:dyDescent="0.3">
      <c r="B37" s="1083"/>
      <c r="C37" s="1083"/>
      <c r="D37" s="1083"/>
      <c r="E37" s="1083"/>
      <c r="F37" s="1083"/>
      <c r="G37" s="1083"/>
      <c r="H37" s="1083"/>
      <c r="I37" s="1083"/>
      <c r="J37" s="1083"/>
      <c r="K37" s="1084"/>
      <c r="L37" s="1084"/>
      <c r="M37" s="1084"/>
      <c r="N37" s="1084"/>
    </row>
    <row r="38" spans="2:14" x14ac:dyDescent="0.3">
      <c r="B38" s="1075"/>
      <c r="C38" s="1075"/>
      <c r="D38" s="1075"/>
      <c r="E38" s="1075"/>
      <c r="F38" s="1075"/>
      <c r="G38" s="1075"/>
      <c r="H38" s="1075"/>
      <c r="I38" s="1075"/>
      <c r="J38" s="1075"/>
      <c r="K38" s="1075"/>
      <c r="L38" s="1075"/>
      <c r="M38" s="1075"/>
      <c r="N38" s="1075"/>
    </row>
    <row r="39" spans="2:14" ht="24" customHeight="1" x14ac:dyDescent="0.3">
      <c r="B39" s="1085"/>
      <c r="C39" s="1085"/>
      <c r="D39" s="1085"/>
      <c r="E39" s="1085"/>
      <c r="F39" s="1085"/>
      <c r="G39" s="1085"/>
      <c r="H39" s="1085"/>
      <c r="I39" s="1085"/>
      <c r="J39" s="1085"/>
      <c r="K39" s="1085"/>
      <c r="L39" s="1085"/>
      <c r="M39" s="1085"/>
      <c r="N39" s="1085"/>
    </row>
    <row r="40" spans="2:14" ht="24" customHeight="1" x14ac:dyDescent="0.3">
      <c r="B40" s="1085"/>
      <c r="C40" s="1085"/>
      <c r="D40" s="1085"/>
      <c r="E40" s="1085"/>
      <c r="F40" s="1085"/>
      <c r="G40" s="1085"/>
      <c r="H40" s="1085"/>
      <c r="I40" s="1085"/>
      <c r="J40" s="1085"/>
      <c r="K40" s="1085"/>
      <c r="L40" s="1085"/>
      <c r="M40" s="1085"/>
      <c r="N40" s="1085"/>
    </row>
  </sheetData>
  <mergeCells count="22">
    <mergeCell ref="B39:N39"/>
    <mergeCell ref="B40:N40"/>
    <mergeCell ref="B34:N34"/>
    <mergeCell ref="B35:N35"/>
    <mergeCell ref="B36:N36"/>
    <mergeCell ref="B37:J37"/>
    <mergeCell ref="K37:N37"/>
    <mergeCell ref="B38:N38"/>
    <mergeCell ref="B33:N33"/>
    <mergeCell ref="B2:F2"/>
    <mergeCell ref="D6:G6"/>
    <mergeCell ref="H6:H8"/>
    <mergeCell ref="I6:I8"/>
    <mergeCell ref="J6:J8"/>
    <mergeCell ref="D7:D8"/>
    <mergeCell ref="E7:F7"/>
    <mergeCell ref="G7:G8"/>
    <mergeCell ref="B30:J30"/>
    <mergeCell ref="K30:N30"/>
    <mergeCell ref="K31:N31"/>
    <mergeCell ref="B32:J32"/>
    <mergeCell ref="K32:N32"/>
  </mergeCells>
  <hyperlinks>
    <hyperlink ref="J2" location="_INDEX" display="Index" xr:uid="{2B84EC74-1F38-4239-89DB-C9DCC8EE7F75}"/>
  </hyperlinks>
  <pageMargins left="0.7" right="0.7" top="0.75" bottom="0.75" header="0.3" footer="0.3"/>
  <pageSetup paperSize="9" scale="66"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55A2-9EFE-4E15-86A4-4BF5612B0B2A}">
  <sheetPr codeName="Tabelle12">
    <tabColor theme="5"/>
    <pageSetUpPr fitToPage="1"/>
  </sheetPr>
  <dimension ref="A2:P45"/>
  <sheetViews>
    <sheetView showGridLines="0" zoomScaleNormal="100" workbookViewId="0"/>
  </sheetViews>
  <sheetFormatPr baseColWidth="10" defaultColWidth="9" defaultRowHeight="16.5" x14ac:dyDescent="0.3"/>
  <cols>
    <col min="1" max="1" width="5.625" style="231" customWidth="1"/>
    <col min="2" max="2" width="5.5" style="231" customWidth="1"/>
    <col min="3" max="3" width="45.25" style="231" customWidth="1"/>
    <col min="4" max="9" width="18.625" style="231" customWidth="1"/>
    <col min="10" max="16384" width="9" style="231"/>
  </cols>
  <sheetData>
    <row r="2" spans="1:16" x14ac:dyDescent="0.3">
      <c r="B2" s="1070" t="s">
        <v>904</v>
      </c>
      <c r="C2" s="1070"/>
      <c r="D2" s="1070"/>
      <c r="E2" s="1070"/>
      <c r="F2" s="1070"/>
      <c r="G2" s="1070"/>
      <c r="H2" s="1070"/>
      <c r="I2" s="639" t="s">
        <v>121</v>
      </c>
      <c r="J2" s="754"/>
      <c r="K2" s="754"/>
    </row>
    <row r="3" spans="1:16" x14ac:dyDescent="0.3">
      <c r="B3" s="4" t="str">
        <f>Stichtag &amp; Einheit_Mio</f>
        <v>30.06.2025 - in Mio. €</v>
      </c>
      <c r="C3" s="275"/>
      <c r="D3" s="275"/>
      <c r="E3" s="275"/>
      <c r="F3" s="275"/>
      <c r="G3" s="1084"/>
      <c r="H3" s="1084"/>
      <c r="I3" s="1084"/>
      <c r="J3" s="1084"/>
      <c r="K3" s="1084"/>
    </row>
    <row r="4" spans="1:16" x14ac:dyDescent="0.3">
      <c r="B4" s="4"/>
      <c r="C4" s="275"/>
      <c r="D4" s="275"/>
      <c r="E4" s="275"/>
      <c r="F4" s="275"/>
      <c r="G4" s="754"/>
      <c r="H4" s="754"/>
      <c r="I4" s="754"/>
      <c r="J4" s="754"/>
      <c r="K4" s="754"/>
    </row>
    <row r="5" spans="1:16" x14ac:dyDescent="0.3">
      <c r="C5" s="80"/>
      <c r="D5" s="236" t="s">
        <v>124</v>
      </c>
      <c r="E5" s="236" t="s">
        <v>125</v>
      </c>
      <c r="F5" s="236" t="s">
        <v>126</v>
      </c>
      <c r="G5" s="258" t="s">
        <v>170</v>
      </c>
      <c r="H5" s="236" t="s">
        <v>171</v>
      </c>
      <c r="I5" s="236" t="s">
        <v>802</v>
      </c>
      <c r="J5" s="1078"/>
      <c r="K5" s="1078"/>
    </row>
    <row r="6" spans="1:16" x14ac:dyDescent="0.3">
      <c r="D6" s="1077" t="s">
        <v>865</v>
      </c>
      <c r="E6" s="1077"/>
      <c r="F6" s="1077"/>
      <c r="G6" s="1077"/>
      <c r="H6" s="1078" t="s">
        <v>885</v>
      </c>
      <c r="I6" s="1078" t="s">
        <v>887</v>
      </c>
      <c r="J6" s="1078"/>
      <c r="K6" s="1078"/>
    </row>
    <row r="7" spans="1:16" ht="24" customHeight="1" x14ac:dyDescent="0.3">
      <c r="D7" s="1080"/>
      <c r="E7" s="1082" t="s">
        <v>888</v>
      </c>
      <c r="F7" s="1082"/>
      <c r="G7" s="1078" t="s">
        <v>905</v>
      </c>
      <c r="H7" s="1078"/>
      <c r="I7" s="1078"/>
      <c r="J7" s="1078"/>
      <c r="K7" s="1078"/>
    </row>
    <row r="8" spans="1:16" ht="81.75" customHeight="1" x14ac:dyDescent="0.3">
      <c r="A8" s="259"/>
      <c r="B8" s="259"/>
      <c r="C8" s="259"/>
      <c r="D8" s="1081"/>
      <c r="E8" s="260"/>
      <c r="F8" s="755" t="s">
        <v>890</v>
      </c>
      <c r="G8" s="1079"/>
      <c r="H8" s="1079"/>
      <c r="I8" s="1079"/>
      <c r="J8" s="1078"/>
      <c r="K8" s="1078"/>
    </row>
    <row r="9" spans="1:16" x14ac:dyDescent="0.3">
      <c r="B9" s="305" t="s">
        <v>482</v>
      </c>
      <c r="C9" s="306" t="s">
        <v>906</v>
      </c>
      <c r="D9" s="307">
        <v>144</v>
      </c>
      <c r="E9" s="308"/>
      <c r="F9" s="307">
        <v>2</v>
      </c>
      <c r="G9" s="308"/>
      <c r="H9" s="307">
        <v>-2</v>
      </c>
      <c r="I9" s="308"/>
      <c r="J9" s="1084"/>
      <c r="K9" s="1084"/>
      <c r="L9" s="235"/>
      <c r="N9" s="235"/>
      <c r="P9" s="235"/>
    </row>
    <row r="10" spans="1:16" x14ac:dyDescent="0.3">
      <c r="B10" s="309" t="s">
        <v>573</v>
      </c>
      <c r="C10" s="310" t="s">
        <v>907</v>
      </c>
      <c r="D10" s="134">
        <v>14</v>
      </c>
      <c r="E10" s="294"/>
      <c r="F10" s="134">
        <v>0</v>
      </c>
      <c r="G10" s="294"/>
      <c r="H10" s="134">
        <v>0</v>
      </c>
      <c r="I10" s="294"/>
      <c r="J10" s="1084"/>
      <c r="K10" s="1084"/>
      <c r="L10" s="235"/>
      <c r="N10" s="235"/>
      <c r="P10" s="235"/>
    </row>
    <row r="11" spans="1:16" x14ac:dyDescent="0.3">
      <c r="B11" s="309" t="s">
        <v>829</v>
      </c>
      <c r="C11" s="310" t="s">
        <v>908</v>
      </c>
      <c r="D11" s="134">
        <v>1791</v>
      </c>
      <c r="E11" s="294"/>
      <c r="F11" s="134">
        <v>46</v>
      </c>
      <c r="G11" s="294"/>
      <c r="H11" s="134">
        <v>-40</v>
      </c>
      <c r="I11" s="294"/>
      <c r="J11" s="1084"/>
      <c r="K11" s="1084"/>
      <c r="L11" s="235"/>
      <c r="N11" s="235"/>
      <c r="P11" s="235"/>
    </row>
    <row r="12" spans="1:16" x14ac:dyDescent="0.3">
      <c r="B12" s="309" t="s">
        <v>831</v>
      </c>
      <c r="C12" s="310" t="s">
        <v>909</v>
      </c>
      <c r="D12" s="134">
        <v>758</v>
      </c>
      <c r="E12" s="294"/>
      <c r="F12" s="134">
        <v>19</v>
      </c>
      <c r="G12" s="294"/>
      <c r="H12" s="134">
        <v>-4</v>
      </c>
      <c r="I12" s="294"/>
      <c r="J12" s="1084"/>
      <c r="K12" s="1084"/>
      <c r="L12" s="235"/>
      <c r="N12" s="235"/>
      <c r="P12" s="235"/>
    </row>
    <row r="13" spans="1:16" x14ac:dyDescent="0.3">
      <c r="B13" s="309" t="s">
        <v>833</v>
      </c>
      <c r="C13" s="310" t="s">
        <v>910</v>
      </c>
      <c r="D13" s="134">
        <v>40</v>
      </c>
      <c r="E13" s="294"/>
      <c r="F13" s="134">
        <v>0</v>
      </c>
      <c r="G13" s="294"/>
      <c r="H13" s="134">
        <v>0</v>
      </c>
      <c r="I13" s="294"/>
      <c r="J13" s="1084"/>
      <c r="K13" s="1084"/>
      <c r="L13" s="235"/>
      <c r="N13" s="235"/>
      <c r="P13" s="235"/>
    </row>
    <row r="14" spans="1:16" x14ac:dyDescent="0.3">
      <c r="B14" s="309" t="s">
        <v>835</v>
      </c>
      <c r="C14" s="310" t="s">
        <v>911</v>
      </c>
      <c r="D14" s="134">
        <v>168</v>
      </c>
      <c r="E14" s="294"/>
      <c r="F14" s="134">
        <v>15</v>
      </c>
      <c r="G14" s="294"/>
      <c r="H14" s="134">
        <v>-6</v>
      </c>
      <c r="I14" s="294"/>
      <c r="J14" s="1084"/>
      <c r="K14" s="1084"/>
      <c r="L14" s="235"/>
      <c r="N14" s="235"/>
      <c r="P14" s="235"/>
    </row>
    <row r="15" spans="1:16" x14ac:dyDescent="0.3">
      <c r="B15" s="309" t="s">
        <v>837</v>
      </c>
      <c r="C15" s="310" t="s">
        <v>912</v>
      </c>
      <c r="D15" s="134">
        <v>908</v>
      </c>
      <c r="E15" s="294"/>
      <c r="F15" s="134">
        <v>30</v>
      </c>
      <c r="G15" s="294"/>
      <c r="H15" s="134">
        <v>-28</v>
      </c>
      <c r="I15" s="294"/>
      <c r="J15" s="1084"/>
      <c r="K15" s="1084"/>
      <c r="L15" s="235"/>
      <c r="N15" s="235"/>
      <c r="P15" s="235"/>
    </row>
    <row r="16" spans="1:16" x14ac:dyDescent="0.3">
      <c r="B16" s="309" t="s">
        <v>839</v>
      </c>
      <c r="C16" s="310" t="s">
        <v>913</v>
      </c>
      <c r="D16" s="134">
        <v>431</v>
      </c>
      <c r="E16" s="294"/>
      <c r="F16" s="134">
        <v>1</v>
      </c>
      <c r="G16" s="294"/>
      <c r="H16" s="134">
        <v>-2</v>
      </c>
      <c r="I16" s="294"/>
      <c r="J16" s="1084"/>
      <c r="K16" s="1084"/>
      <c r="L16" s="235"/>
      <c r="N16" s="235"/>
      <c r="P16" s="235"/>
    </row>
    <row r="17" spans="2:16" x14ac:dyDescent="0.3">
      <c r="B17" s="263" t="s">
        <v>841</v>
      </c>
      <c r="C17" s="310" t="s">
        <v>914</v>
      </c>
      <c r="D17" s="134">
        <v>42</v>
      </c>
      <c r="E17" s="294"/>
      <c r="F17" s="134">
        <v>0</v>
      </c>
      <c r="G17" s="294"/>
      <c r="H17" s="134">
        <v>0</v>
      </c>
      <c r="I17" s="294"/>
      <c r="J17" s="1084"/>
      <c r="K17" s="1084"/>
      <c r="L17" s="235"/>
      <c r="N17" s="235"/>
      <c r="P17" s="235"/>
    </row>
    <row r="18" spans="2:16" x14ac:dyDescent="0.3">
      <c r="B18" s="309" t="s">
        <v>843</v>
      </c>
      <c r="C18" s="310" t="s">
        <v>915</v>
      </c>
      <c r="D18" s="134">
        <v>514</v>
      </c>
      <c r="E18" s="294"/>
      <c r="F18" s="134">
        <v>0</v>
      </c>
      <c r="G18" s="294"/>
      <c r="H18" s="134">
        <v>-3</v>
      </c>
      <c r="I18" s="294"/>
      <c r="J18" s="1084"/>
      <c r="K18" s="1084"/>
      <c r="L18" s="235"/>
      <c r="N18" s="235"/>
      <c r="P18" s="235"/>
    </row>
    <row r="19" spans="2:16" x14ac:dyDescent="0.3">
      <c r="B19" s="309" t="s">
        <v>844</v>
      </c>
      <c r="C19" s="310" t="s">
        <v>916</v>
      </c>
      <c r="D19" s="134">
        <v>0</v>
      </c>
      <c r="E19" s="294"/>
      <c r="F19" s="134">
        <v>0</v>
      </c>
      <c r="G19" s="294"/>
      <c r="H19" s="134">
        <v>0</v>
      </c>
      <c r="I19" s="294"/>
      <c r="J19" s="1084"/>
      <c r="K19" s="1084"/>
      <c r="L19" s="235"/>
      <c r="N19" s="235"/>
      <c r="P19" s="235"/>
    </row>
    <row r="20" spans="2:16" x14ac:dyDescent="0.3">
      <c r="B20" s="309" t="s">
        <v>845</v>
      </c>
      <c r="C20" s="167" t="s">
        <v>917</v>
      </c>
      <c r="D20" s="134">
        <v>2367</v>
      </c>
      <c r="E20" s="294"/>
      <c r="F20" s="134">
        <v>168</v>
      </c>
      <c r="G20" s="294"/>
      <c r="H20" s="134">
        <v>-31</v>
      </c>
      <c r="I20" s="294"/>
      <c r="J20" s="754"/>
      <c r="K20" s="754"/>
      <c r="L20" s="235"/>
      <c r="N20" s="235"/>
      <c r="P20" s="235"/>
    </row>
    <row r="21" spans="2:16" ht="33" x14ac:dyDescent="0.3">
      <c r="B21" s="309" t="s">
        <v>846</v>
      </c>
      <c r="C21" s="310" t="s">
        <v>918</v>
      </c>
      <c r="D21" s="134">
        <v>697</v>
      </c>
      <c r="E21" s="294"/>
      <c r="F21" s="134">
        <v>87</v>
      </c>
      <c r="G21" s="294"/>
      <c r="H21" s="134">
        <v>-17</v>
      </c>
      <c r="I21" s="294"/>
      <c r="J21" s="1084"/>
      <c r="K21" s="1084"/>
      <c r="L21" s="235"/>
      <c r="N21" s="235"/>
      <c r="P21" s="235"/>
    </row>
    <row r="22" spans="2:16" x14ac:dyDescent="0.3">
      <c r="B22" s="309" t="s">
        <v>847</v>
      </c>
      <c r="C22" s="310" t="s">
        <v>919</v>
      </c>
      <c r="D22" s="134">
        <v>190</v>
      </c>
      <c r="E22" s="294"/>
      <c r="F22" s="134">
        <v>1</v>
      </c>
      <c r="G22" s="294"/>
      <c r="H22" s="134">
        <v>-1</v>
      </c>
      <c r="I22" s="294"/>
      <c r="J22" s="1084"/>
      <c r="K22" s="1084"/>
      <c r="L22" s="235"/>
      <c r="N22" s="235"/>
      <c r="P22" s="235"/>
    </row>
    <row r="23" spans="2:16" x14ac:dyDescent="0.3">
      <c r="B23" s="263" t="s">
        <v>848</v>
      </c>
      <c r="C23" s="310" t="s">
        <v>920</v>
      </c>
      <c r="D23" s="134">
        <v>0</v>
      </c>
      <c r="E23" s="294"/>
      <c r="F23" s="134">
        <v>0</v>
      </c>
      <c r="G23" s="294"/>
      <c r="H23" s="134">
        <v>0</v>
      </c>
      <c r="I23" s="294"/>
      <c r="J23" s="1084"/>
      <c r="K23" s="1084"/>
      <c r="L23" s="235"/>
      <c r="N23" s="235"/>
      <c r="P23" s="235"/>
    </row>
    <row r="24" spans="2:16" x14ac:dyDescent="0.3">
      <c r="B24" s="309" t="s">
        <v>849</v>
      </c>
      <c r="C24" s="310" t="s">
        <v>921</v>
      </c>
      <c r="D24" s="134">
        <v>40</v>
      </c>
      <c r="E24" s="294"/>
      <c r="F24" s="134">
        <v>0</v>
      </c>
      <c r="G24" s="294"/>
      <c r="H24" s="134">
        <v>0</v>
      </c>
      <c r="I24" s="294"/>
      <c r="J24" s="1084"/>
      <c r="K24" s="1084"/>
      <c r="L24" s="235"/>
      <c r="N24" s="235"/>
      <c r="P24" s="235"/>
    </row>
    <row r="25" spans="2:16" x14ac:dyDescent="0.3">
      <c r="B25" s="309" t="s">
        <v>850</v>
      </c>
      <c r="C25" s="310" t="s">
        <v>922</v>
      </c>
      <c r="D25" s="134">
        <v>160</v>
      </c>
      <c r="E25" s="294"/>
      <c r="F25" s="134">
        <v>16</v>
      </c>
      <c r="G25" s="294"/>
      <c r="H25" s="134">
        <v>-7</v>
      </c>
      <c r="I25" s="294"/>
      <c r="J25" s="1084"/>
      <c r="K25" s="1084"/>
      <c r="L25" s="235"/>
      <c r="N25" s="235"/>
      <c r="P25" s="235"/>
    </row>
    <row r="26" spans="2:16" x14ac:dyDescent="0.3">
      <c r="B26" s="309" t="s">
        <v>851</v>
      </c>
      <c r="C26" s="310" t="s">
        <v>923</v>
      </c>
      <c r="D26" s="134">
        <v>1242</v>
      </c>
      <c r="E26" s="294"/>
      <c r="F26" s="134">
        <v>0</v>
      </c>
      <c r="G26" s="294"/>
      <c r="H26" s="134">
        <v>-1</v>
      </c>
      <c r="I26" s="294"/>
      <c r="J26" s="1084"/>
      <c r="K26" s="1084"/>
      <c r="L26" s="235"/>
      <c r="N26" s="235"/>
      <c r="P26" s="235"/>
    </row>
    <row r="27" spans="2:16" x14ac:dyDescent="0.3">
      <c r="B27" s="311" t="s">
        <v>852</v>
      </c>
      <c r="C27" s="312" t="s">
        <v>924</v>
      </c>
      <c r="D27" s="313">
        <v>9</v>
      </c>
      <c r="E27" s="295"/>
      <c r="F27" s="313">
        <v>0</v>
      </c>
      <c r="G27" s="295"/>
      <c r="H27" s="313">
        <v>0</v>
      </c>
      <c r="I27" s="295"/>
      <c r="J27" s="1084"/>
      <c r="K27" s="1084"/>
      <c r="L27" s="235"/>
      <c r="N27" s="235"/>
      <c r="P27" s="235"/>
    </row>
    <row r="28" spans="2:16" x14ac:dyDescent="0.3">
      <c r="B28" s="303" t="s">
        <v>853</v>
      </c>
      <c r="C28" s="277" t="s">
        <v>168</v>
      </c>
      <c r="D28" s="278">
        <v>9515</v>
      </c>
      <c r="E28" s="304"/>
      <c r="F28" s="278">
        <v>386</v>
      </c>
      <c r="G28" s="304"/>
      <c r="H28" s="278">
        <v>-143</v>
      </c>
      <c r="I28" s="304"/>
      <c r="J28" s="1084"/>
      <c r="K28" s="1084"/>
      <c r="L28" s="235"/>
      <c r="N28" s="235"/>
      <c r="P28" s="235"/>
    </row>
    <row r="29" spans="2:16" x14ac:dyDescent="0.3">
      <c r="G29" s="1087"/>
      <c r="H29" s="1087"/>
      <c r="I29" s="1087"/>
      <c r="J29" s="1087"/>
      <c r="K29" s="754"/>
    </row>
    <row r="30" spans="2:16" x14ac:dyDescent="0.3">
      <c r="B30" s="1075"/>
      <c r="C30" s="1075"/>
      <c r="D30" s="1075"/>
      <c r="E30" s="1075"/>
      <c r="F30" s="1075"/>
      <c r="G30" s="1075"/>
      <c r="H30" s="1075"/>
      <c r="I30" s="1075"/>
      <c r="J30" s="1075"/>
      <c r="K30" s="754"/>
    </row>
    <row r="31" spans="2:16" x14ac:dyDescent="0.3">
      <c r="B31" s="1013" t="s">
        <v>903</v>
      </c>
      <c r="C31" s="1013"/>
      <c r="D31" s="1013"/>
      <c r="E31" s="1013"/>
      <c r="F31" s="1013"/>
      <c r="G31" s="1013"/>
      <c r="H31" s="1013"/>
      <c r="I31" s="1013"/>
      <c r="J31" s="1013"/>
      <c r="K31" s="754"/>
    </row>
    <row r="32" spans="2:16" x14ac:dyDescent="0.3">
      <c r="B32" s="1086"/>
      <c r="C32" s="1086"/>
      <c r="D32" s="1086"/>
      <c r="E32" s="1086"/>
      <c r="F32" s="1086"/>
      <c r="G32" s="1086"/>
      <c r="H32" s="1086"/>
      <c r="I32" s="1086"/>
      <c r="J32" s="1086"/>
      <c r="K32" s="754"/>
    </row>
    <row r="33" spans="2:11" x14ac:dyDescent="0.3">
      <c r="B33" s="1075"/>
      <c r="C33" s="1075"/>
      <c r="D33" s="1075"/>
      <c r="E33" s="1075"/>
      <c r="F33" s="1075"/>
      <c r="G33" s="1075"/>
      <c r="H33" s="1075"/>
      <c r="I33" s="1075"/>
      <c r="J33" s="1075"/>
      <c r="K33" s="1084"/>
    </row>
    <row r="34" spans="2:11" x14ac:dyDescent="0.3">
      <c r="B34" s="1085"/>
      <c r="C34" s="1085"/>
      <c r="D34" s="1085"/>
      <c r="E34" s="1085"/>
      <c r="F34" s="1085"/>
      <c r="G34" s="1085"/>
      <c r="H34" s="1085"/>
      <c r="I34" s="1085"/>
      <c r="J34" s="1085"/>
      <c r="K34" s="1084"/>
    </row>
    <row r="35" spans="2:11" x14ac:dyDescent="0.3">
      <c r="B35" s="1075"/>
      <c r="C35" s="1075"/>
      <c r="D35" s="1075"/>
      <c r="E35" s="1075"/>
      <c r="F35" s="1075"/>
      <c r="G35" s="1075"/>
      <c r="H35" s="1075"/>
      <c r="I35" s="1075"/>
      <c r="J35" s="1075"/>
      <c r="K35" s="1084"/>
    </row>
    <row r="36" spans="2:11" x14ac:dyDescent="0.3">
      <c r="B36" s="1075"/>
      <c r="C36" s="1075"/>
      <c r="D36" s="1075"/>
      <c r="E36" s="1075"/>
      <c r="F36" s="1075"/>
      <c r="G36" s="1075"/>
      <c r="H36" s="1075"/>
      <c r="I36" s="1075"/>
      <c r="J36" s="1075"/>
      <c r="K36" s="1084"/>
    </row>
    <row r="37" spans="2:11" x14ac:dyDescent="0.3">
      <c r="B37" s="1075"/>
      <c r="C37" s="1075"/>
      <c r="D37" s="1075"/>
      <c r="E37" s="1075"/>
      <c r="F37" s="1075"/>
      <c r="G37" s="1075"/>
      <c r="H37" s="1075"/>
      <c r="I37" s="1075"/>
      <c r="J37" s="1075"/>
      <c r="K37" s="1084"/>
    </row>
    <row r="38" spans="2:11" x14ac:dyDescent="0.3">
      <c r="B38" s="1075"/>
      <c r="C38" s="1075"/>
      <c r="D38" s="1075"/>
      <c r="E38" s="1075"/>
      <c r="F38" s="1075"/>
      <c r="G38" s="1075"/>
      <c r="H38" s="1075"/>
      <c r="I38" s="1075"/>
      <c r="J38" s="1075"/>
      <c r="K38" s="1084"/>
    </row>
    <row r="39" spans="2:11" x14ac:dyDescent="0.3">
      <c r="B39" s="1085"/>
      <c r="C39" s="1085"/>
      <c r="D39" s="1085"/>
      <c r="E39" s="1085"/>
      <c r="F39" s="1085"/>
      <c r="G39" s="1085"/>
      <c r="H39" s="1085"/>
      <c r="I39" s="1085"/>
      <c r="J39" s="1085"/>
      <c r="K39" s="1084"/>
    </row>
    <row r="40" spans="2:11" x14ac:dyDescent="0.3">
      <c r="B40" s="1088"/>
      <c r="C40" s="1088"/>
      <c r="D40" s="1088"/>
      <c r="E40" s="1088"/>
      <c r="G40" s="754"/>
      <c r="I40" s="1087"/>
      <c r="J40" s="1087"/>
      <c r="K40" s="1087"/>
    </row>
    <row r="41" spans="2:11" x14ac:dyDescent="0.3">
      <c r="B41" s="1085"/>
      <c r="C41" s="1085"/>
      <c r="D41" s="1085"/>
      <c r="E41" s="1085"/>
      <c r="F41" s="1085"/>
      <c r="G41" s="1085"/>
      <c r="H41" s="1085"/>
      <c r="I41" s="1085"/>
      <c r="J41" s="1085"/>
      <c r="K41" s="1084"/>
    </row>
    <row r="42" spans="2:11" x14ac:dyDescent="0.3">
      <c r="B42" s="1085"/>
      <c r="C42" s="1085"/>
      <c r="D42" s="1085"/>
      <c r="E42" s="1085"/>
      <c r="F42" s="1085"/>
      <c r="G42" s="1085"/>
      <c r="H42" s="1085"/>
      <c r="I42" s="1085"/>
      <c r="J42" s="1085"/>
      <c r="K42" s="1084"/>
    </row>
    <row r="43" spans="2:11" x14ac:dyDescent="0.3">
      <c r="B43" s="1085"/>
      <c r="C43" s="1085"/>
      <c r="D43" s="1085"/>
      <c r="E43" s="1085"/>
      <c r="F43" s="1085"/>
      <c r="G43" s="1085"/>
      <c r="H43" s="1085"/>
      <c r="I43" s="1085"/>
      <c r="J43" s="1085"/>
      <c r="K43" s="1084"/>
    </row>
    <row r="44" spans="2:11" x14ac:dyDescent="0.3">
      <c r="B44" s="1085"/>
      <c r="C44" s="1085"/>
      <c r="D44" s="1085"/>
      <c r="E44" s="1085"/>
      <c r="F44" s="1085"/>
      <c r="G44" s="1085"/>
      <c r="H44" s="1085"/>
      <c r="I44" s="1085"/>
      <c r="J44" s="1085"/>
      <c r="K44" s="1084"/>
    </row>
    <row r="45" spans="2:11" x14ac:dyDescent="0.3">
      <c r="B45" s="274"/>
    </row>
  </sheetData>
  <mergeCells count="52">
    <mergeCell ref="B43:J43"/>
    <mergeCell ref="K43:K44"/>
    <mergeCell ref="B44:J44"/>
    <mergeCell ref="B38:J38"/>
    <mergeCell ref="K38:K39"/>
    <mergeCell ref="B39:J39"/>
    <mergeCell ref="B40:E40"/>
    <mergeCell ref="I40:K40"/>
    <mergeCell ref="B41:J41"/>
    <mergeCell ref="K41:K42"/>
    <mergeCell ref="B42:J42"/>
    <mergeCell ref="B33:J33"/>
    <mergeCell ref="K33:K34"/>
    <mergeCell ref="B34:J34"/>
    <mergeCell ref="B35:J35"/>
    <mergeCell ref="K35:K37"/>
    <mergeCell ref="B36:J36"/>
    <mergeCell ref="B37:J37"/>
    <mergeCell ref="B32:J32"/>
    <mergeCell ref="J22:K22"/>
    <mergeCell ref="J23:K23"/>
    <mergeCell ref="J24:K24"/>
    <mergeCell ref="J25:K25"/>
    <mergeCell ref="J26:K26"/>
    <mergeCell ref="J27:K27"/>
    <mergeCell ref="J28:K28"/>
    <mergeCell ref="G29:H29"/>
    <mergeCell ref="I29:J29"/>
    <mergeCell ref="B30:J30"/>
    <mergeCell ref="B31:J31"/>
    <mergeCell ref="J21:K21"/>
    <mergeCell ref="J9:K9"/>
    <mergeCell ref="J10:K10"/>
    <mergeCell ref="J11:K11"/>
    <mergeCell ref="J12:K12"/>
    <mergeCell ref="J13:K13"/>
    <mergeCell ref="J14:K14"/>
    <mergeCell ref="J15:K15"/>
    <mergeCell ref="J16:K16"/>
    <mergeCell ref="J17:K17"/>
    <mergeCell ref="J18:K18"/>
    <mergeCell ref="J19:K19"/>
    <mergeCell ref="B2:H2"/>
    <mergeCell ref="G3:K3"/>
    <mergeCell ref="J5:K5"/>
    <mergeCell ref="D6:G6"/>
    <mergeCell ref="H6:H8"/>
    <mergeCell ref="I6:I8"/>
    <mergeCell ref="J6:K8"/>
    <mergeCell ref="D7:D8"/>
    <mergeCell ref="E7:F7"/>
    <mergeCell ref="G7:G8"/>
  </mergeCells>
  <hyperlinks>
    <hyperlink ref="I2" location="_INDEX" display="Index" xr:uid="{0C840206-1809-4C91-8BBA-1BC8B80503E5}"/>
  </hyperlinks>
  <pageMargins left="0.7" right="0.7" top="0.75" bottom="0.75" header="0.3" footer="0.3"/>
  <pageSetup paperSize="9" scale="58" orientation="landscape"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7">
    <tabColor theme="5"/>
    <pageSetUpPr fitToPage="1"/>
  </sheetPr>
  <dimension ref="A1:J24"/>
  <sheetViews>
    <sheetView showGridLines="0" zoomScaleNormal="100" workbookViewId="0">
      <selection activeCell="N10" sqref="N10"/>
    </sheetView>
  </sheetViews>
  <sheetFormatPr baseColWidth="10" defaultColWidth="9" defaultRowHeight="16.5" x14ac:dyDescent="0.3"/>
  <cols>
    <col min="1" max="1" width="5.625" style="4" customWidth="1"/>
    <col min="2" max="2" width="5.5" style="4" customWidth="1"/>
    <col min="3" max="3" width="40.5" style="4" customWidth="1"/>
    <col min="4" max="8" width="15.625" style="4" customWidth="1"/>
    <col min="9" max="16384" width="9" style="4"/>
  </cols>
  <sheetData>
    <row r="1" spans="1:10" x14ac:dyDescent="0.3">
      <c r="C1" s="27"/>
      <c r="D1" s="27"/>
      <c r="E1" s="27"/>
      <c r="F1" s="27"/>
      <c r="G1" s="27"/>
      <c r="H1" s="27"/>
      <c r="I1" s="27"/>
      <c r="J1" s="108"/>
    </row>
    <row r="2" spans="1:10" x14ac:dyDescent="0.3">
      <c r="A2" s="145"/>
      <c r="B2" s="74" t="s">
        <v>925</v>
      </c>
      <c r="H2" s="639" t="s">
        <v>121</v>
      </c>
      <c r="J2" s="108"/>
    </row>
    <row r="3" spans="1:10" x14ac:dyDescent="0.3">
      <c r="B3" s="4" t="str">
        <f>Stichtag &amp; Einheit_Mio</f>
        <v>30.06.2025 - in Mio. €</v>
      </c>
    </row>
    <row r="5" spans="1:10" ht="16.5" customHeight="1" x14ac:dyDescent="0.3">
      <c r="C5" s="8"/>
      <c r="D5" s="1089" t="s">
        <v>926</v>
      </c>
      <c r="E5" s="1090" t="s">
        <v>927</v>
      </c>
      <c r="F5" s="1090"/>
      <c r="G5" s="1090"/>
      <c r="H5" s="1090"/>
      <c r="I5" s="108"/>
      <c r="J5" s="108"/>
    </row>
    <row r="6" spans="1:10" ht="32.25" customHeight="1" x14ac:dyDescent="0.3">
      <c r="C6" s="8"/>
      <c r="D6" s="1089"/>
      <c r="E6" s="496"/>
      <c r="F6" s="1089" t="s">
        <v>928</v>
      </c>
      <c r="G6" s="1091" t="s">
        <v>929</v>
      </c>
      <c r="H6" s="1091"/>
      <c r="I6" s="108"/>
      <c r="J6" s="108"/>
    </row>
    <row r="7" spans="1:10" ht="49.5" x14ac:dyDescent="0.3">
      <c r="C7" s="8"/>
      <c r="D7" s="1089"/>
      <c r="E7" s="496"/>
      <c r="F7" s="1089"/>
      <c r="G7" s="496"/>
      <c r="H7" s="360" t="s">
        <v>930</v>
      </c>
      <c r="I7" s="108"/>
      <c r="J7" s="108"/>
    </row>
    <row r="8" spans="1:10" ht="14.25" customHeight="1" x14ac:dyDescent="0.3">
      <c r="B8" s="64"/>
      <c r="C8" s="315"/>
      <c r="D8" s="316" t="s">
        <v>124</v>
      </c>
      <c r="E8" s="316" t="s">
        <v>125</v>
      </c>
      <c r="F8" s="316" t="s">
        <v>126</v>
      </c>
      <c r="G8" s="316" t="s">
        <v>170</v>
      </c>
      <c r="H8" s="316" t="s">
        <v>171</v>
      </c>
      <c r="I8" s="108"/>
      <c r="J8" s="108"/>
    </row>
    <row r="9" spans="1:10" x14ac:dyDescent="0.3">
      <c r="B9" s="317">
        <v>1</v>
      </c>
      <c r="C9" s="19" t="s">
        <v>827</v>
      </c>
      <c r="D9" s="20">
        <v>13652</v>
      </c>
      <c r="E9" s="20">
        <v>13230</v>
      </c>
      <c r="F9" s="20">
        <v>10753</v>
      </c>
      <c r="G9" s="20">
        <v>2477</v>
      </c>
      <c r="H9" s="20">
        <v>0</v>
      </c>
      <c r="I9" s="108"/>
      <c r="J9" s="108"/>
    </row>
    <row r="10" spans="1:10" x14ac:dyDescent="0.3">
      <c r="B10" s="442">
        <v>2</v>
      </c>
      <c r="C10" s="494" t="s">
        <v>842</v>
      </c>
      <c r="D10" s="450">
        <v>9739</v>
      </c>
      <c r="E10" s="450">
        <v>0</v>
      </c>
      <c r="F10" s="450">
        <v>0</v>
      </c>
      <c r="G10" s="450">
        <v>0</v>
      </c>
      <c r="H10" s="495"/>
      <c r="I10" s="108"/>
      <c r="J10" s="108"/>
    </row>
    <row r="11" spans="1:10" x14ac:dyDescent="0.3">
      <c r="B11" s="530">
        <v>3</v>
      </c>
      <c r="C11" s="531" t="s">
        <v>931</v>
      </c>
      <c r="D11" s="532">
        <v>23391</v>
      </c>
      <c r="E11" s="532">
        <v>13230</v>
      </c>
      <c r="F11" s="532">
        <v>10753</v>
      </c>
      <c r="G11" s="532">
        <v>2477</v>
      </c>
      <c r="H11" s="532">
        <v>0</v>
      </c>
      <c r="I11" s="108"/>
      <c r="J11" s="108"/>
    </row>
    <row r="12" spans="1:10" x14ac:dyDescent="0.3">
      <c r="B12" s="319">
        <v>4</v>
      </c>
      <c r="C12" s="321" t="s">
        <v>932</v>
      </c>
      <c r="D12" s="22">
        <v>207</v>
      </c>
      <c r="E12" s="22">
        <v>199</v>
      </c>
      <c r="F12" s="22">
        <v>177</v>
      </c>
      <c r="G12" s="22">
        <v>23</v>
      </c>
      <c r="H12" s="22">
        <v>0</v>
      </c>
      <c r="I12" s="108"/>
      <c r="J12" s="108"/>
    </row>
    <row r="13" spans="1:10" x14ac:dyDescent="0.3">
      <c r="B13" s="187" t="s">
        <v>702</v>
      </c>
      <c r="C13" s="322" t="s">
        <v>933</v>
      </c>
      <c r="D13" s="41">
        <v>207</v>
      </c>
      <c r="E13" s="41">
        <v>199</v>
      </c>
      <c r="F13" s="320"/>
      <c r="G13" s="320"/>
      <c r="H13" s="320"/>
      <c r="I13" s="108"/>
      <c r="J13" s="108"/>
    </row>
    <row r="14" spans="1:10" x14ac:dyDescent="0.3">
      <c r="C14" s="73"/>
    </row>
    <row r="19" spans="4:8" x14ac:dyDescent="0.3">
      <c r="D19" s="9"/>
      <c r="E19" s="9"/>
      <c r="F19" s="9"/>
      <c r="G19" s="9"/>
      <c r="H19" s="9"/>
    </row>
    <row r="20" spans="4:8" x14ac:dyDescent="0.3">
      <c r="D20" s="9"/>
      <c r="E20" s="9"/>
      <c r="F20" s="9"/>
      <c r="G20" s="9"/>
      <c r="H20" s="9"/>
    </row>
    <row r="21" spans="4:8" x14ac:dyDescent="0.3">
      <c r="D21" s="9"/>
      <c r="E21" s="9"/>
      <c r="F21" s="9"/>
      <c r="G21" s="9"/>
      <c r="H21" s="9"/>
    </row>
    <row r="22" spans="4:8" x14ac:dyDescent="0.3">
      <c r="D22" s="9"/>
      <c r="E22" s="9"/>
      <c r="F22" s="9"/>
      <c r="G22" s="9"/>
      <c r="H22" s="9"/>
    </row>
    <row r="23" spans="4:8" x14ac:dyDescent="0.3">
      <c r="D23" s="9"/>
      <c r="E23" s="9"/>
      <c r="F23" s="9"/>
      <c r="G23" s="9"/>
      <c r="H23" s="9"/>
    </row>
    <row r="24" spans="4:8" x14ac:dyDescent="0.3">
      <c r="D24" s="9"/>
      <c r="E24" s="9"/>
      <c r="F24" s="9"/>
      <c r="G24" s="9"/>
      <c r="H24" s="9"/>
    </row>
  </sheetData>
  <mergeCells count="4">
    <mergeCell ref="F6:F7"/>
    <mergeCell ref="D5:D7"/>
    <mergeCell ref="E5:H5"/>
    <mergeCell ref="G6:H6"/>
  </mergeCells>
  <hyperlinks>
    <hyperlink ref="H2" location="_INDEX" display="Index" xr:uid="{23042E35-FAEF-447A-ACA8-F95E0DE5207D}"/>
  </hyperlinks>
  <pageMargins left="0.7" right="0.7" top="0.75" bottom="0.75" header="0.3" footer="0.3"/>
  <pageSetup paperSize="9" orientation="landscape" horizontalDpi="200" verticalDpi="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8">
    <tabColor theme="5"/>
  </sheetPr>
  <dimension ref="A2:J36"/>
  <sheetViews>
    <sheetView topLeftCell="A5" zoomScaleNormal="100" zoomScalePageLayoutView="60" workbookViewId="0">
      <selection activeCell="F36" sqref="F36"/>
    </sheetView>
  </sheetViews>
  <sheetFormatPr baseColWidth="10" defaultColWidth="11.5" defaultRowHeight="16.5" x14ac:dyDescent="0.3"/>
  <cols>
    <col min="1" max="1" width="5.625" style="1" customWidth="1"/>
    <col min="2" max="2" width="7.875" style="2" customWidth="1"/>
    <col min="3" max="3" width="59.625" style="1" customWidth="1"/>
    <col min="4" max="9" width="16.625" style="1" customWidth="1"/>
    <col min="10" max="10" width="11.5" style="1"/>
    <col min="11" max="11" width="22.5" style="1" customWidth="1"/>
    <col min="12" max="12" width="28.625" style="1" customWidth="1"/>
    <col min="13" max="16384" width="11.5" style="1"/>
  </cols>
  <sheetData>
    <row r="2" spans="1:10" x14ac:dyDescent="0.3">
      <c r="A2" s="323"/>
      <c r="B2" s="324" t="s">
        <v>934</v>
      </c>
      <c r="I2" s="639" t="s">
        <v>121</v>
      </c>
    </row>
    <row r="3" spans="1:10" x14ac:dyDescent="0.3">
      <c r="B3" s="1" t="str">
        <f>Stichtag &amp; Einheit_Mio</f>
        <v>30.06.2025 - in Mio. €</v>
      </c>
    </row>
    <row r="4" spans="1:10" x14ac:dyDescent="0.3">
      <c r="B4" s="1"/>
    </row>
    <row r="5" spans="1:10" s="232" customFormat="1" ht="55.5" customHeight="1" x14ac:dyDescent="0.2">
      <c r="C5" s="1073" t="s">
        <v>935</v>
      </c>
      <c r="D5" s="1092" t="s">
        <v>936</v>
      </c>
      <c r="E5" s="1093"/>
      <c r="F5" s="1093" t="s">
        <v>937</v>
      </c>
      <c r="G5" s="1093"/>
      <c r="H5" s="1094" t="s">
        <v>938</v>
      </c>
      <c r="I5" s="1095"/>
    </row>
    <row r="6" spans="1:10" s="232" customFormat="1" ht="59.25" customHeight="1" x14ac:dyDescent="0.2">
      <c r="B6" s="325"/>
      <c r="C6" s="1073"/>
      <c r="D6" s="232" t="s">
        <v>891</v>
      </c>
      <c r="E6" s="232" t="s">
        <v>637</v>
      </c>
      <c r="F6" s="232" t="s">
        <v>891</v>
      </c>
      <c r="G6" s="232" t="s">
        <v>637</v>
      </c>
      <c r="H6" s="363" t="s">
        <v>939</v>
      </c>
      <c r="I6" s="363" t="s">
        <v>940</v>
      </c>
    </row>
    <row r="7" spans="1:10" s="327" customFormat="1" x14ac:dyDescent="0.3">
      <c r="B7" s="333"/>
      <c r="C7" s="1074"/>
      <c r="D7" s="334" t="s">
        <v>124</v>
      </c>
      <c r="E7" s="334" t="s">
        <v>125</v>
      </c>
      <c r="F7" s="334" t="s">
        <v>126</v>
      </c>
      <c r="G7" s="334" t="s">
        <v>170</v>
      </c>
      <c r="H7" s="334" t="s">
        <v>171</v>
      </c>
      <c r="I7" s="334" t="s">
        <v>802</v>
      </c>
      <c r="J7" s="328"/>
    </row>
    <row r="8" spans="1:10" s="328" customFormat="1" x14ac:dyDescent="0.3">
      <c r="B8" s="335">
        <v>1</v>
      </c>
      <c r="C8" s="336" t="s">
        <v>941</v>
      </c>
      <c r="D8" s="337">
        <v>1668</v>
      </c>
      <c r="E8" s="337">
        <v>0</v>
      </c>
      <c r="F8" s="337">
        <v>3329</v>
      </c>
      <c r="G8" s="337">
        <v>55</v>
      </c>
      <c r="H8" s="337">
        <v>0</v>
      </c>
      <c r="I8" s="527">
        <v>0</v>
      </c>
    </row>
    <row r="9" spans="1:10" s="328" customFormat="1" x14ac:dyDescent="0.3">
      <c r="B9" s="338">
        <v>2</v>
      </c>
      <c r="C9" s="159" t="s">
        <v>942</v>
      </c>
      <c r="D9" s="209">
        <v>1244</v>
      </c>
      <c r="E9" s="209">
        <v>3</v>
      </c>
      <c r="F9" s="209">
        <v>1442</v>
      </c>
      <c r="G9" s="209">
        <v>17</v>
      </c>
      <c r="H9" s="209">
        <v>0</v>
      </c>
      <c r="I9" s="528">
        <v>0</v>
      </c>
    </row>
    <row r="10" spans="1:10" s="328" customFormat="1" x14ac:dyDescent="0.3">
      <c r="B10" s="338" t="s">
        <v>943</v>
      </c>
      <c r="C10" s="403" t="s">
        <v>261</v>
      </c>
      <c r="D10" s="209">
        <v>836</v>
      </c>
      <c r="E10" s="209">
        <v>3</v>
      </c>
      <c r="F10" s="209">
        <v>948</v>
      </c>
      <c r="G10" s="209">
        <v>17</v>
      </c>
      <c r="H10" s="209">
        <v>0</v>
      </c>
      <c r="I10" s="528">
        <v>0</v>
      </c>
    </row>
    <row r="11" spans="1:10" s="328" customFormat="1" x14ac:dyDescent="0.3">
      <c r="B11" s="338" t="s">
        <v>944</v>
      </c>
      <c r="C11" s="403" t="s">
        <v>263</v>
      </c>
      <c r="D11" s="209">
        <v>409</v>
      </c>
      <c r="E11" s="209">
        <v>0</v>
      </c>
      <c r="F11" s="209">
        <v>494</v>
      </c>
      <c r="G11" s="209">
        <v>0</v>
      </c>
      <c r="H11" s="209">
        <v>0</v>
      </c>
      <c r="I11" s="528">
        <v>0</v>
      </c>
    </row>
    <row r="12" spans="1:10" s="328" customFormat="1" x14ac:dyDescent="0.3">
      <c r="B12" s="338">
        <v>3</v>
      </c>
      <c r="C12" s="159" t="s">
        <v>945</v>
      </c>
      <c r="D12" s="209">
        <v>107</v>
      </c>
      <c r="E12" s="209">
        <v>0</v>
      </c>
      <c r="F12" s="209">
        <v>107</v>
      </c>
      <c r="G12" s="209">
        <v>0</v>
      </c>
      <c r="H12" s="209">
        <v>0</v>
      </c>
      <c r="I12" s="528">
        <v>0</v>
      </c>
    </row>
    <row r="13" spans="1:10" s="328" customFormat="1" x14ac:dyDescent="0.3">
      <c r="B13" s="338" t="s">
        <v>946</v>
      </c>
      <c r="C13" s="159" t="s">
        <v>947</v>
      </c>
      <c r="D13" s="209">
        <v>594</v>
      </c>
      <c r="E13" s="209">
        <v>0</v>
      </c>
      <c r="F13" s="209">
        <v>594</v>
      </c>
      <c r="G13" s="209">
        <v>0</v>
      </c>
      <c r="H13" s="209">
        <v>0</v>
      </c>
      <c r="I13" s="528">
        <v>0</v>
      </c>
    </row>
    <row r="14" spans="1:10" s="328" customFormat="1" x14ac:dyDescent="0.3">
      <c r="B14" s="338">
        <v>4</v>
      </c>
      <c r="C14" s="159" t="s">
        <v>268</v>
      </c>
      <c r="D14" s="209">
        <v>409</v>
      </c>
      <c r="E14" s="209">
        <v>69</v>
      </c>
      <c r="F14" s="209">
        <v>409</v>
      </c>
      <c r="G14" s="209">
        <v>1</v>
      </c>
      <c r="H14" s="209">
        <v>193</v>
      </c>
      <c r="I14" s="932">
        <v>0.47</v>
      </c>
    </row>
    <row r="15" spans="1:10" s="328" customFormat="1" x14ac:dyDescent="0.3">
      <c r="B15" s="338">
        <v>5</v>
      </c>
      <c r="C15" s="159" t="s">
        <v>948</v>
      </c>
      <c r="D15" s="209">
        <v>0</v>
      </c>
      <c r="E15" s="209">
        <v>0</v>
      </c>
      <c r="F15" s="209">
        <v>0</v>
      </c>
      <c r="G15" s="209">
        <v>0</v>
      </c>
      <c r="H15" s="209">
        <v>0</v>
      </c>
      <c r="I15" s="528">
        <v>0</v>
      </c>
    </row>
    <row r="16" spans="1:10" s="328" customFormat="1" x14ac:dyDescent="0.3">
      <c r="B16" s="338">
        <v>6</v>
      </c>
      <c r="C16" s="159" t="s">
        <v>270</v>
      </c>
      <c r="D16" s="209">
        <v>10</v>
      </c>
      <c r="E16" s="209">
        <v>0</v>
      </c>
      <c r="F16" s="209">
        <v>10</v>
      </c>
      <c r="G16" s="209">
        <v>0</v>
      </c>
      <c r="H16" s="209">
        <v>8</v>
      </c>
      <c r="I16" s="932">
        <v>0.77</v>
      </c>
    </row>
    <row r="17" spans="2:9" s="328" customFormat="1" x14ac:dyDescent="0.3">
      <c r="B17" s="338">
        <v>6.1</v>
      </c>
      <c r="C17" s="403" t="s">
        <v>949</v>
      </c>
      <c r="D17" s="209">
        <v>3234</v>
      </c>
      <c r="E17" s="209">
        <v>675</v>
      </c>
      <c r="F17" s="209">
        <v>3472</v>
      </c>
      <c r="G17" s="209">
        <v>213</v>
      </c>
      <c r="H17" s="209">
        <v>3244</v>
      </c>
      <c r="I17" s="932">
        <v>0.88</v>
      </c>
    </row>
    <row r="18" spans="2:9" s="328" customFormat="1" ht="33" x14ac:dyDescent="0.3">
      <c r="B18" s="338">
        <v>7</v>
      </c>
      <c r="C18" s="159" t="s">
        <v>950</v>
      </c>
      <c r="D18" s="209">
        <v>1</v>
      </c>
      <c r="E18" s="209">
        <v>0</v>
      </c>
      <c r="F18" s="209">
        <v>1</v>
      </c>
      <c r="G18" s="209">
        <v>0</v>
      </c>
      <c r="H18" s="209">
        <v>2</v>
      </c>
      <c r="I18" s="932">
        <v>2.5</v>
      </c>
    </row>
    <row r="19" spans="2:9" s="328" customFormat="1" x14ac:dyDescent="0.3">
      <c r="B19" s="338" t="s">
        <v>289</v>
      </c>
      <c r="C19" s="403" t="s">
        <v>951</v>
      </c>
      <c r="D19" s="209">
        <v>0</v>
      </c>
      <c r="E19" s="209">
        <v>0</v>
      </c>
      <c r="F19" s="209">
        <v>0</v>
      </c>
      <c r="G19" s="209">
        <v>0</v>
      </c>
      <c r="H19" s="209">
        <v>0</v>
      </c>
      <c r="I19" s="528">
        <v>0</v>
      </c>
    </row>
    <row r="20" spans="2:9" s="328" customFormat="1" x14ac:dyDescent="0.3">
      <c r="B20" s="338" t="s">
        <v>291</v>
      </c>
      <c r="C20" s="403" t="s">
        <v>269</v>
      </c>
      <c r="D20" s="209">
        <v>1</v>
      </c>
      <c r="E20" s="209">
        <v>0</v>
      </c>
      <c r="F20" s="209">
        <v>1</v>
      </c>
      <c r="G20" s="209">
        <v>0</v>
      </c>
      <c r="H20" s="209">
        <v>2</v>
      </c>
      <c r="I20" s="932">
        <v>2.5</v>
      </c>
    </row>
    <row r="21" spans="2:9" s="328" customFormat="1" x14ac:dyDescent="0.3">
      <c r="B21" s="338">
        <v>8</v>
      </c>
      <c r="C21" s="159" t="s">
        <v>281</v>
      </c>
      <c r="D21" s="209">
        <v>726</v>
      </c>
      <c r="E21" s="209">
        <v>979</v>
      </c>
      <c r="F21" s="209">
        <v>725</v>
      </c>
      <c r="G21" s="209">
        <v>135</v>
      </c>
      <c r="H21" s="209">
        <v>637</v>
      </c>
      <c r="I21" s="932">
        <v>0.74</v>
      </c>
    </row>
    <row r="22" spans="2:9" s="328" customFormat="1" ht="16.5" customHeight="1" x14ac:dyDescent="0.3">
      <c r="B22" s="338">
        <v>9</v>
      </c>
      <c r="C22" s="159" t="s">
        <v>952</v>
      </c>
      <c r="D22" s="209">
        <v>3342</v>
      </c>
      <c r="E22" s="209">
        <v>148</v>
      </c>
      <c r="F22" s="209">
        <v>2047</v>
      </c>
      <c r="G22" s="209">
        <v>45</v>
      </c>
      <c r="H22" s="209">
        <v>1275</v>
      </c>
      <c r="I22" s="932">
        <v>0.61</v>
      </c>
    </row>
    <row r="23" spans="2:9" s="328" customFormat="1" x14ac:dyDescent="0.3">
      <c r="B23" s="338">
        <v>9.1</v>
      </c>
      <c r="C23" s="403" t="s">
        <v>953</v>
      </c>
      <c r="D23" s="209">
        <v>1596</v>
      </c>
      <c r="E23" s="209">
        <v>55</v>
      </c>
      <c r="F23" s="209">
        <v>314</v>
      </c>
      <c r="G23" s="209">
        <v>10</v>
      </c>
      <c r="H23" s="209">
        <v>161</v>
      </c>
      <c r="I23" s="932">
        <v>0.5</v>
      </c>
    </row>
    <row r="24" spans="2:9" s="328" customFormat="1" x14ac:dyDescent="0.3">
      <c r="B24" s="338">
        <v>9.1999999999999993</v>
      </c>
      <c r="C24" s="403" t="s">
        <v>954</v>
      </c>
      <c r="D24" s="209">
        <v>503</v>
      </c>
      <c r="E24" s="209">
        <v>28</v>
      </c>
      <c r="F24" s="209">
        <v>503</v>
      </c>
      <c r="G24" s="209">
        <v>11</v>
      </c>
      <c r="H24" s="209">
        <v>187</v>
      </c>
      <c r="I24" s="932">
        <v>0.36</v>
      </c>
    </row>
    <row r="25" spans="2:9" s="328" customFormat="1" x14ac:dyDescent="0.3">
      <c r="B25" s="338">
        <v>9.3000000000000007</v>
      </c>
      <c r="C25" s="403" t="s">
        <v>955</v>
      </c>
      <c r="D25" s="209">
        <v>189</v>
      </c>
      <c r="E25" s="209">
        <v>31</v>
      </c>
      <c r="F25" s="209">
        <v>187</v>
      </c>
      <c r="G25" s="209">
        <v>12</v>
      </c>
      <c r="H25" s="209">
        <v>164</v>
      </c>
      <c r="I25" s="932">
        <v>0.82</v>
      </c>
    </row>
    <row r="26" spans="2:9" s="328" customFormat="1" x14ac:dyDescent="0.3">
      <c r="B26" s="338">
        <v>9.4</v>
      </c>
      <c r="C26" s="403" t="s">
        <v>956</v>
      </c>
      <c r="D26" s="209">
        <v>947</v>
      </c>
      <c r="E26" s="209">
        <v>12</v>
      </c>
      <c r="F26" s="209">
        <v>946</v>
      </c>
      <c r="G26" s="209">
        <v>5</v>
      </c>
      <c r="H26" s="209">
        <v>608</v>
      </c>
      <c r="I26" s="932">
        <v>0.64</v>
      </c>
    </row>
    <row r="27" spans="2:9" s="328" customFormat="1" x14ac:dyDescent="0.3">
      <c r="B27" s="338">
        <v>9.5</v>
      </c>
      <c r="C27" s="403" t="s">
        <v>957</v>
      </c>
      <c r="D27" s="209">
        <v>107</v>
      </c>
      <c r="E27" s="209">
        <v>22</v>
      </c>
      <c r="F27" s="209">
        <v>97</v>
      </c>
      <c r="G27" s="209">
        <v>6</v>
      </c>
      <c r="H27" s="209">
        <v>154</v>
      </c>
      <c r="I27" s="932">
        <v>1.49</v>
      </c>
    </row>
    <row r="28" spans="2:9" s="328" customFormat="1" x14ac:dyDescent="0.3">
      <c r="B28" s="338">
        <v>10</v>
      </c>
      <c r="C28" s="159" t="s">
        <v>715</v>
      </c>
      <c r="D28" s="209">
        <v>254</v>
      </c>
      <c r="E28" s="209">
        <v>15</v>
      </c>
      <c r="F28" s="209">
        <v>239</v>
      </c>
      <c r="G28" s="209">
        <v>8</v>
      </c>
      <c r="H28" s="209">
        <v>344</v>
      </c>
      <c r="I28" s="932">
        <v>1.39</v>
      </c>
    </row>
    <row r="29" spans="2:9" s="328" customFormat="1" ht="33" x14ac:dyDescent="0.3">
      <c r="B29" s="407" t="s">
        <v>140</v>
      </c>
      <c r="C29" s="797" t="s">
        <v>958</v>
      </c>
      <c r="D29" s="529">
        <v>0</v>
      </c>
      <c r="E29" s="529">
        <v>0</v>
      </c>
      <c r="F29" s="529">
        <v>0</v>
      </c>
      <c r="G29" s="529">
        <v>0</v>
      </c>
      <c r="H29" s="529">
        <v>0</v>
      </c>
      <c r="I29" s="798">
        <v>0</v>
      </c>
    </row>
    <row r="30" spans="2:9" s="328" customFormat="1" x14ac:dyDescent="0.3">
      <c r="B30" s="407" t="s">
        <v>141</v>
      </c>
      <c r="C30" s="797" t="s">
        <v>292</v>
      </c>
      <c r="D30" s="529">
        <v>1</v>
      </c>
      <c r="E30" s="529">
        <v>0</v>
      </c>
      <c r="F30" s="529">
        <v>1</v>
      </c>
      <c r="G30" s="529">
        <v>0</v>
      </c>
      <c r="H30" s="529">
        <v>7</v>
      </c>
      <c r="I30" s="933">
        <v>12.5</v>
      </c>
    </row>
    <row r="31" spans="2:9" s="328" customFormat="1" x14ac:dyDescent="0.3">
      <c r="B31" s="407" t="s">
        <v>143</v>
      </c>
      <c r="C31" s="797" t="s">
        <v>959</v>
      </c>
      <c r="D31" s="529">
        <v>0</v>
      </c>
      <c r="E31" s="529">
        <v>0</v>
      </c>
      <c r="F31" s="529">
        <v>0</v>
      </c>
      <c r="G31" s="529">
        <v>0</v>
      </c>
      <c r="H31" s="529">
        <v>0</v>
      </c>
      <c r="I31" s="798">
        <v>0</v>
      </c>
    </row>
    <row r="32" spans="2:9" s="328" customFormat="1" x14ac:dyDescent="0.3">
      <c r="B32" s="802">
        <v>11</v>
      </c>
      <c r="C32" s="799" t="s">
        <v>145</v>
      </c>
      <c r="D32" s="800"/>
      <c r="E32" s="800"/>
      <c r="F32" s="800"/>
      <c r="G32" s="800"/>
      <c r="H32" s="800"/>
      <c r="I32" s="801"/>
    </row>
    <row r="33" spans="2:10" s="328" customFormat="1" x14ac:dyDescent="0.3">
      <c r="B33" s="332">
        <v>12</v>
      </c>
      <c r="C33" s="330" t="s">
        <v>960</v>
      </c>
      <c r="D33" s="202">
        <v>11580</v>
      </c>
      <c r="E33" s="202">
        <v>1890</v>
      </c>
      <c r="F33" s="202">
        <v>12366</v>
      </c>
      <c r="G33" s="202">
        <v>473</v>
      </c>
      <c r="H33" s="202">
        <v>5701</v>
      </c>
      <c r="I33" s="934">
        <v>0.44</v>
      </c>
    </row>
    <row r="34" spans="2:10" s="328" customFormat="1" x14ac:dyDescent="0.3">
      <c r="B34" s="331"/>
    </row>
    <row r="35" spans="2:10" s="328" customFormat="1" x14ac:dyDescent="0.3">
      <c r="B35" s="331"/>
    </row>
    <row r="36" spans="2:10" s="328" customFormat="1" x14ac:dyDescent="0.3">
      <c r="B36" s="331"/>
      <c r="J36" s="232"/>
    </row>
  </sheetData>
  <mergeCells count="4">
    <mergeCell ref="C5:C7"/>
    <mergeCell ref="D5:E5"/>
    <mergeCell ref="F5:G5"/>
    <mergeCell ref="H5:I5"/>
  </mergeCells>
  <hyperlinks>
    <hyperlink ref="I2" location="_INDEX" display="Index" xr:uid="{12848BEC-16E0-4CAE-B0B1-B55DCE7AC67D}"/>
  </hyperlinks>
  <pageMargins left="0.7" right="0.7" top="0.78740157499999996" bottom="0.78740157499999996" header="0.3" footer="0.3"/>
  <pageSetup paperSize="9" scale="10" orientation="landscape" r:id="rId1"/>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9">
    <tabColor theme="5"/>
  </sheetPr>
  <dimension ref="A2:AE53"/>
  <sheetViews>
    <sheetView zoomScaleNormal="100" zoomScaleSheetLayoutView="90" workbookViewId="0">
      <selection activeCell="D22" sqref="D22"/>
    </sheetView>
  </sheetViews>
  <sheetFormatPr baseColWidth="10" defaultColWidth="22.625" defaultRowHeight="16.5" x14ac:dyDescent="0.3"/>
  <cols>
    <col min="1" max="1" width="5.625" style="1" customWidth="1"/>
    <col min="2" max="2" width="5.875" style="1" customWidth="1"/>
    <col min="3" max="3" width="56.75" style="1" customWidth="1"/>
    <col min="4" max="30" width="10.625" style="1" customWidth="1"/>
    <col min="31" max="16384" width="22.625" style="1"/>
  </cols>
  <sheetData>
    <row r="2" spans="1:31" x14ac:dyDescent="0.3">
      <c r="A2" s="323"/>
      <c r="B2" s="323" t="s">
        <v>961</v>
      </c>
      <c r="D2" s="639" t="s">
        <v>121</v>
      </c>
    </row>
    <row r="3" spans="1:31" x14ac:dyDescent="0.3">
      <c r="B3" s="1" t="str">
        <f>Stichtag &amp; Einheit_Mio</f>
        <v>30.06.2025 - in Mio. €</v>
      </c>
    </row>
    <row r="5" spans="1:31" s="232" customFormat="1" x14ac:dyDescent="0.2">
      <c r="B5" s="1073" t="s">
        <v>935</v>
      </c>
      <c r="C5" s="1073"/>
      <c r="D5" s="1096" t="s">
        <v>962</v>
      </c>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7" t="s">
        <v>168</v>
      </c>
      <c r="AD5" s="1097" t="s">
        <v>963</v>
      </c>
    </row>
    <row r="6" spans="1:31" s="232" customFormat="1" x14ac:dyDescent="0.2">
      <c r="B6" s="1073"/>
      <c r="C6" s="1073"/>
      <c r="D6" s="497" t="s">
        <v>964</v>
      </c>
      <c r="E6" s="497" t="s">
        <v>965</v>
      </c>
      <c r="F6" s="497" t="s">
        <v>966</v>
      </c>
      <c r="G6" s="497" t="s">
        <v>967</v>
      </c>
      <c r="H6" s="497" t="s">
        <v>968</v>
      </c>
      <c r="I6" s="497" t="s">
        <v>969</v>
      </c>
      <c r="J6" s="497" t="s">
        <v>970</v>
      </c>
      <c r="K6" s="497" t="s">
        <v>971</v>
      </c>
      <c r="L6" s="497" t="s">
        <v>972</v>
      </c>
      <c r="M6" s="498" t="s">
        <v>973</v>
      </c>
      <c r="N6" s="498" t="s">
        <v>974</v>
      </c>
      <c r="O6" s="498" t="s">
        <v>975</v>
      </c>
      <c r="P6" s="498" t="s">
        <v>976</v>
      </c>
      <c r="Q6" s="498" t="s">
        <v>977</v>
      </c>
      <c r="R6" s="498" t="s">
        <v>978</v>
      </c>
      <c r="S6" s="498" t="s">
        <v>979</v>
      </c>
      <c r="T6" s="498" t="s">
        <v>980</v>
      </c>
      <c r="U6" s="498" t="s">
        <v>981</v>
      </c>
      <c r="V6" s="498" t="s">
        <v>982</v>
      </c>
      <c r="W6" s="498" t="s">
        <v>983</v>
      </c>
      <c r="X6" s="498" t="s">
        <v>984</v>
      </c>
      <c r="Y6" s="498" t="s">
        <v>985</v>
      </c>
      <c r="Z6" s="498" t="s">
        <v>986</v>
      </c>
      <c r="AA6" s="498" t="s">
        <v>987</v>
      </c>
      <c r="AB6" s="498" t="s">
        <v>988</v>
      </c>
      <c r="AC6" s="1097"/>
      <c r="AD6" s="1097"/>
    </row>
    <row r="7" spans="1:31" s="327" customFormat="1" x14ac:dyDescent="0.2">
      <c r="B7" s="1074"/>
      <c r="C7" s="1074"/>
      <c r="D7" s="810" t="s">
        <v>124</v>
      </c>
      <c r="E7" s="810" t="s">
        <v>125</v>
      </c>
      <c r="F7" s="810" t="s">
        <v>126</v>
      </c>
      <c r="G7" s="810" t="s">
        <v>170</v>
      </c>
      <c r="H7" s="810" t="s">
        <v>171</v>
      </c>
      <c r="I7" s="810" t="s">
        <v>802</v>
      </c>
      <c r="J7" s="810" t="s">
        <v>803</v>
      </c>
      <c r="K7" s="810" t="s">
        <v>804</v>
      </c>
      <c r="L7" s="810" t="s">
        <v>805</v>
      </c>
      <c r="M7" s="810" t="s">
        <v>806</v>
      </c>
      <c r="N7" s="810" t="s">
        <v>807</v>
      </c>
      <c r="O7" s="810" t="s">
        <v>808</v>
      </c>
      <c r="P7" s="810" t="s">
        <v>809</v>
      </c>
      <c r="Q7" s="810" t="s">
        <v>810</v>
      </c>
      <c r="R7" s="810" t="s">
        <v>811</v>
      </c>
      <c r="S7" s="810" t="s">
        <v>989</v>
      </c>
      <c r="T7" s="810" t="s">
        <v>990</v>
      </c>
      <c r="U7" s="810" t="s">
        <v>991</v>
      </c>
      <c r="V7" s="810" t="s">
        <v>992</v>
      </c>
      <c r="W7" s="810" t="s">
        <v>993</v>
      </c>
      <c r="X7" s="810" t="s">
        <v>994</v>
      </c>
      <c r="Y7" s="810" t="s">
        <v>995</v>
      </c>
      <c r="Z7" s="810" t="s">
        <v>996</v>
      </c>
      <c r="AA7" s="810" t="s">
        <v>997</v>
      </c>
      <c r="AB7" s="810" t="s">
        <v>998</v>
      </c>
      <c r="AC7" s="810" t="s">
        <v>999</v>
      </c>
      <c r="AD7" s="811" t="s">
        <v>1000</v>
      </c>
    </row>
    <row r="8" spans="1:31" s="328" customFormat="1" x14ac:dyDescent="0.3">
      <c r="B8" s="803">
        <v>1</v>
      </c>
      <c r="C8" s="336" t="s">
        <v>941</v>
      </c>
      <c r="D8" s="812">
        <v>3384</v>
      </c>
      <c r="E8" s="812">
        <v>0</v>
      </c>
      <c r="F8" s="812">
        <v>0</v>
      </c>
      <c r="G8" s="812">
        <v>0</v>
      </c>
      <c r="H8" s="812">
        <v>0</v>
      </c>
      <c r="I8" s="812">
        <v>0</v>
      </c>
      <c r="J8" s="812">
        <v>0</v>
      </c>
      <c r="K8" s="812">
        <v>0</v>
      </c>
      <c r="L8" s="812">
        <v>0</v>
      </c>
      <c r="M8" s="812">
        <v>0</v>
      </c>
      <c r="N8" s="812">
        <v>0</v>
      </c>
      <c r="O8" s="812">
        <v>0</v>
      </c>
      <c r="P8" s="812">
        <v>0</v>
      </c>
      <c r="Q8" s="812">
        <v>0</v>
      </c>
      <c r="R8" s="812">
        <v>0</v>
      </c>
      <c r="S8" s="812">
        <v>0</v>
      </c>
      <c r="T8" s="812">
        <v>0</v>
      </c>
      <c r="U8" s="812">
        <v>0</v>
      </c>
      <c r="V8" s="812">
        <v>0</v>
      </c>
      <c r="W8" s="812">
        <v>0</v>
      </c>
      <c r="X8" s="812">
        <v>0</v>
      </c>
      <c r="Y8" s="812">
        <v>0</v>
      </c>
      <c r="Z8" s="812">
        <v>0</v>
      </c>
      <c r="AA8" s="812">
        <v>0</v>
      </c>
      <c r="AB8" s="812">
        <v>0</v>
      </c>
      <c r="AC8" s="812">
        <v>3384</v>
      </c>
      <c r="AD8" s="813">
        <v>3384</v>
      </c>
      <c r="AE8" s="341"/>
    </row>
    <row r="9" spans="1:31" s="328" customFormat="1" x14ac:dyDescent="0.3">
      <c r="B9" s="804">
        <v>2</v>
      </c>
      <c r="C9" s="159" t="s">
        <v>942</v>
      </c>
      <c r="D9" s="814">
        <v>1458</v>
      </c>
      <c r="E9" s="814">
        <v>0</v>
      </c>
      <c r="F9" s="814">
        <v>0</v>
      </c>
      <c r="G9" s="814">
        <v>0</v>
      </c>
      <c r="H9" s="814">
        <v>0</v>
      </c>
      <c r="I9" s="814">
        <v>0</v>
      </c>
      <c r="J9" s="814">
        <v>0</v>
      </c>
      <c r="K9" s="814">
        <v>0</v>
      </c>
      <c r="L9" s="814">
        <v>0</v>
      </c>
      <c r="M9" s="814">
        <v>0</v>
      </c>
      <c r="N9" s="814">
        <v>0</v>
      </c>
      <c r="O9" s="814">
        <v>0</v>
      </c>
      <c r="P9" s="814">
        <v>0</v>
      </c>
      <c r="Q9" s="814">
        <v>0</v>
      </c>
      <c r="R9" s="814">
        <v>0</v>
      </c>
      <c r="S9" s="814">
        <v>0</v>
      </c>
      <c r="T9" s="814">
        <v>0</v>
      </c>
      <c r="U9" s="814">
        <v>0</v>
      </c>
      <c r="V9" s="814">
        <v>0</v>
      </c>
      <c r="W9" s="814">
        <v>0</v>
      </c>
      <c r="X9" s="814">
        <v>0</v>
      </c>
      <c r="Y9" s="814">
        <v>0</v>
      </c>
      <c r="Z9" s="814">
        <v>0</v>
      </c>
      <c r="AA9" s="814">
        <v>0</v>
      </c>
      <c r="AB9" s="814">
        <v>0</v>
      </c>
      <c r="AC9" s="814">
        <v>1458</v>
      </c>
      <c r="AD9" s="815">
        <v>1458</v>
      </c>
      <c r="AE9" s="341"/>
    </row>
    <row r="10" spans="1:31" s="328" customFormat="1" x14ac:dyDescent="0.3">
      <c r="B10" s="804" t="s">
        <v>943</v>
      </c>
      <c r="C10" s="403" t="s">
        <v>261</v>
      </c>
      <c r="D10" s="814">
        <v>965</v>
      </c>
      <c r="E10" s="814">
        <v>0</v>
      </c>
      <c r="F10" s="814">
        <v>0</v>
      </c>
      <c r="G10" s="814">
        <v>0</v>
      </c>
      <c r="H10" s="814">
        <v>0</v>
      </c>
      <c r="I10" s="814">
        <v>0</v>
      </c>
      <c r="J10" s="814">
        <v>0</v>
      </c>
      <c r="K10" s="814">
        <v>0</v>
      </c>
      <c r="L10" s="814">
        <v>0</v>
      </c>
      <c r="M10" s="814">
        <v>0</v>
      </c>
      <c r="N10" s="814">
        <v>0</v>
      </c>
      <c r="O10" s="814">
        <v>0</v>
      </c>
      <c r="P10" s="814">
        <v>0</v>
      </c>
      <c r="Q10" s="814">
        <v>0</v>
      </c>
      <c r="R10" s="814">
        <v>0</v>
      </c>
      <c r="S10" s="814">
        <v>0</v>
      </c>
      <c r="T10" s="814">
        <v>0</v>
      </c>
      <c r="U10" s="814">
        <v>0</v>
      </c>
      <c r="V10" s="814">
        <v>0</v>
      </c>
      <c r="W10" s="814">
        <v>0</v>
      </c>
      <c r="X10" s="814">
        <v>0</v>
      </c>
      <c r="Y10" s="814">
        <v>0</v>
      </c>
      <c r="Z10" s="814">
        <v>0</v>
      </c>
      <c r="AA10" s="814">
        <v>0</v>
      </c>
      <c r="AB10" s="814">
        <v>0</v>
      </c>
      <c r="AC10" s="814">
        <v>965</v>
      </c>
      <c r="AD10" s="815">
        <v>965</v>
      </c>
      <c r="AE10" s="341"/>
    </row>
    <row r="11" spans="1:31" s="328" customFormat="1" x14ac:dyDescent="0.3">
      <c r="B11" s="804" t="s">
        <v>944</v>
      </c>
      <c r="C11" s="403" t="s">
        <v>263</v>
      </c>
      <c r="D11" s="814">
        <v>494</v>
      </c>
      <c r="E11" s="814">
        <v>0</v>
      </c>
      <c r="F11" s="814">
        <v>0</v>
      </c>
      <c r="G11" s="814">
        <v>0</v>
      </c>
      <c r="H11" s="814">
        <v>0</v>
      </c>
      <c r="I11" s="814">
        <v>0</v>
      </c>
      <c r="J11" s="814">
        <v>0</v>
      </c>
      <c r="K11" s="814">
        <v>0</v>
      </c>
      <c r="L11" s="814">
        <v>0</v>
      </c>
      <c r="M11" s="814">
        <v>0</v>
      </c>
      <c r="N11" s="814">
        <v>0</v>
      </c>
      <c r="O11" s="814">
        <v>0</v>
      </c>
      <c r="P11" s="814">
        <v>0</v>
      </c>
      <c r="Q11" s="814">
        <v>0</v>
      </c>
      <c r="R11" s="814">
        <v>0</v>
      </c>
      <c r="S11" s="814">
        <v>0</v>
      </c>
      <c r="T11" s="814">
        <v>0</v>
      </c>
      <c r="U11" s="814">
        <v>0</v>
      </c>
      <c r="V11" s="814">
        <v>0</v>
      </c>
      <c r="W11" s="814">
        <v>0</v>
      </c>
      <c r="X11" s="814">
        <v>0</v>
      </c>
      <c r="Y11" s="814">
        <v>0</v>
      </c>
      <c r="Z11" s="814">
        <v>0</v>
      </c>
      <c r="AA11" s="814">
        <v>0</v>
      </c>
      <c r="AB11" s="814">
        <v>0</v>
      </c>
      <c r="AC11" s="814">
        <v>494</v>
      </c>
      <c r="AD11" s="815">
        <v>494</v>
      </c>
      <c r="AE11" s="341"/>
    </row>
    <row r="12" spans="1:31" s="328" customFormat="1" x14ac:dyDescent="0.3">
      <c r="B12" s="804">
        <v>3</v>
      </c>
      <c r="C12" s="159" t="s">
        <v>945</v>
      </c>
      <c r="D12" s="814">
        <v>107</v>
      </c>
      <c r="E12" s="814">
        <v>0</v>
      </c>
      <c r="F12" s="814">
        <v>0</v>
      </c>
      <c r="G12" s="814">
        <v>0</v>
      </c>
      <c r="H12" s="814">
        <v>0</v>
      </c>
      <c r="I12" s="814">
        <v>0</v>
      </c>
      <c r="J12" s="814">
        <v>0</v>
      </c>
      <c r="K12" s="814">
        <v>0</v>
      </c>
      <c r="L12" s="814">
        <v>0</v>
      </c>
      <c r="M12" s="814">
        <v>0</v>
      </c>
      <c r="N12" s="814">
        <v>0</v>
      </c>
      <c r="O12" s="814">
        <v>0</v>
      </c>
      <c r="P12" s="814">
        <v>0</v>
      </c>
      <c r="Q12" s="814">
        <v>0</v>
      </c>
      <c r="R12" s="814">
        <v>0</v>
      </c>
      <c r="S12" s="814">
        <v>0</v>
      </c>
      <c r="T12" s="814">
        <v>0</v>
      </c>
      <c r="U12" s="814">
        <v>0</v>
      </c>
      <c r="V12" s="814">
        <v>0</v>
      </c>
      <c r="W12" s="814">
        <v>0</v>
      </c>
      <c r="X12" s="814">
        <v>0</v>
      </c>
      <c r="Y12" s="814">
        <v>0</v>
      </c>
      <c r="Z12" s="814">
        <v>0</v>
      </c>
      <c r="AA12" s="814">
        <v>0</v>
      </c>
      <c r="AB12" s="814">
        <v>0</v>
      </c>
      <c r="AC12" s="814">
        <v>107</v>
      </c>
      <c r="AD12" s="815">
        <v>107</v>
      </c>
      <c r="AE12" s="341"/>
    </row>
    <row r="13" spans="1:31" s="328" customFormat="1" x14ac:dyDescent="0.3">
      <c r="B13" s="804" t="s">
        <v>946</v>
      </c>
      <c r="C13" s="159" t="s">
        <v>947</v>
      </c>
      <c r="D13" s="814">
        <v>594</v>
      </c>
      <c r="E13" s="814">
        <v>0</v>
      </c>
      <c r="F13" s="814">
        <v>0</v>
      </c>
      <c r="G13" s="814">
        <v>0</v>
      </c>
      <c r="H13" s="814">
        <v>0</v>
      </c>
      <c r="I13" s="814">
        <v>0</v>
      </c>
      <c r="J13" s="814">
        <v>0</v>
      </c>
      <c r="K13" s="814">
        <v>0</v>
      </c>
      <c r="L13" s="814">
        <v>0</v>
      </c>
      <c r="M13" s="814">
        <v>0</v>
      </c>
      <c r="N13" s="814">
        <v>0</v>
      </c>
      <c r="O13" s="814">
        <v>0</v>
      </c>
      <c r="P13" s="814">
        <v>0</v>
      </c>
      <c r="Q13" s="814">
        <v>0</v>
      </c>
      <c r="R13" s="814">
        <v>0</v>
      </c>
      <c r="S13" s="814">
        <v>0</v>
      </c>
      <c r="T13" s="814">
        <v>0</v>
      </c>
      <c r="U13" s="814">
        <v>0</v>
      </c>
      <c r="V13" s="814">
        <v>0</v>
      </c>
      <c r="W13" s="814">
        <v>0</v>
      </c>
      <c r="X13" s="814">
        <v>0</v>
      </c>
      <c r="Y13" s="814">
        <v>0</v>
      </c>
      <c r="Z13" s="814">
        <v>0</v>
      </c>
      <c r="AA13" s="814">
        <v>0</v>
      </c>
      <c r="AB13" s="814">
        <v>0</v>
      </c>
      <c r="AC13" s="814">
        <v>594</v>
      </c>
      <c r="AD13" s="815">
        <v>594</v>
      </c>
      <c r="AE13" s="341"/>
    </row>
    <row r="14" spans="1:31" s="328" customFormat="1" x14ac:dyDescent="0.3">
      <c r="B14" s="804">
        <v>4</v>
      </c>
      <c r="C14" s="159" t="s">
        <v>268</v>
      </c>
      <c r="D14" s="814">
        <v>0</v>
      </c>
      <c r="E14" s="814">
        <v>0</v>
      </c>
      <c r="F14" s="814">
        <v>0</v>
      </c>
      <c r="G14" s="814">
        <v>0</v>
      </c>
      <c r="H14" s="814">
        <v>0</v>
      </c>
      <c r="I14" s="814">
        <v>0</v>
      </c>
      <c r="J14" s="814">
        <v>0</v>
      </c>
      <c r="K14" s="814">
        <v>346</v>
      </c>
      <c r="L14" s="814">
        <v>0</v>
      </c>
      <c r="M14" s="814">
        <v>0</v>
      </c>
      <c r="N14" s="814">
        <v>0</v>
      </c>
      <c r="O14" s="814">
        <v>0</v>
      </c>
      <c r="P14" s="814">
        <v>55</v>
      </c>
      <c r="Q14" s="814">
        <v>0</v>
      </c>
      <c r="R14" s="814">
        <v>0</v>
      </c>
      <c r="S14" s="814">
        <v>0</v>
      </c>
      <c r="T14" s="814">
        <v>0</v>
      </c>
      <c r="U14" s="814">
        <v>0</v>
      </c>
      <c r="V14" s="814">
        <v>0</v>
      </c>
      <c r="W14" s="814">
        <v>9</v>
      </c>
      <c r="X14" s="814">
        <v>0</v>
      </c>
      <c r="Y14" s="814">
        <v>0</v>
      </c>
      <c r="Z14" s="814">
        <v>0</v>
      </c>
      <c r="AA14" s="814">
        <v>0</v>
      </c>
      <c r="AB14" s="814">
        <v>0</v>
      </c>
      <c r="AC14" s="814">
        <v>410</v>
      </c>
      <c r="AD14" s="815">
        <v>410</v>
      </c>
      <c r="AE14" s="341"/>
    </row>
    <row r="15" spans="1:31" s="328" customFormat="1" x14ac:dyDescent="0.3">
      <c r="B15" s="804">
        <v>5</v>
      </c>
      <c r="C15" s="159" t="s">
        <v>948</v>
      </c>
      <c r="D15" s="814">
        <v>0</v>
      </c>
      <c r="E15" s="814">
        <v>0</v>
      </c>
      <c r="F15" s="814">
        <v>0</v>
      </c>
      <c r="G15" s="814">
        <v>0</v>
      </c>
      <c r="H15" s="814">
        <v>0</v>
      </c>
      <c r="I15" s="814">
        <v>0</v>
      </c>
      <c r="J15" s="814">
        <v>0</v>
      </c>
      <c r="K15" s="814">
        <v>0</v>
      </c>
      <c r="L15" s="814">
        <v>0</v>
      </c>
      <c r="M15" s="814">
        <v>0</v>
      </c>
      <c r="N15" s="814">
        <v>0</v>
      </c>
      <c r="O15" s="814">
        <v>0</v>
      </c>
      <c r="P15" s="814">
        <v>0</v>
      </c>
      <c r="Q15" s="814">
        <v>0</v>
      </c>
      <c r="R15" s="814">
        <v>0</v>
      </c>
      <c r="S15" s="814">
        <v>0</v>
      </c>
      <c r="T15" s="814">
        <v>0</v>
      </c>
      <c r="U15" s="814">
        <v>0</v>
      </c>
      <c r="V15" s="814">
        <v>0</v>
      </c>
      <c r="W15" s="814">
        <v>0</v>
      </c>
      <c r="X15" s="814">
        <v>0</v>
      </c>
      <c r="Y15" s="814">
        <v>0</v>
      </c>
      <c r="Z15" s="814">
        <v>0</v>
      </c>
      <c r="AA15" s="814">
        <v>0</v>
      </c>
      <c r="AB15" s="814">
        <v>0</v>
      </c>
      <c r="AC15" s="814">
        <v>0</v>
      </c>
      <c r="AD15" s="815">
        <v>0</v>
      </c>
      <c r="AE15" s="341"/>
    </row>
    <row r="16" spans="1:31" s="328" customFormat="1" x14ac:dyDescent="0.3">
      <c r="B16" s="804">
        <v>6</v>
      </c>
      <c r="C16" s="159" t="s">
        <v>270</v>
      </c>
      <c r="D16" s="814">
        <v>0</v>
      </c>
      <c r="E16" s="814">
        <v>0</v>
      </c>
      <c r="F16" s="814">
        <v>0</v>
      </c>
      <c r="G16" s="814">
        <v>0</v>
      </c>
      <c r="H16" s="814">
        <v>520</v>
      </c>
      <c r="I16" s="814">
        <v>0</v>
      </c>
      <c r="J16" s="814">
        <v>0</v>
      </c>
      <c r="K16" s="814">
        <v>0</v>
      </c>
      <c r="L16" s="814">
        <v>0</v>
      </c>
      <c r="M16" s="814">
        <v>0</v>
      </c>
      <c r="N16" s="814">
        <v>0</v>
      </c>
      <c r="O16" s="814">
        <v>0</v>
      </c>
      <c r="P16" s="814">
        <v>0</v>
      </c>
      <c r="Q16" s="814">
        <v>0</v>
      </c>
      <c r="R16" s="814">
        <v>0</v>
      </c>
      <c r="S16" s="814">
        <v>3166</v>
      </c>
      <c r="T16" s="814">
        <v>0</v>
      </c>
      <c r="U16" s="814">
        <v>0</v>
      </c>
      <c r="V16" s="814">
        <v>0</v>
      </c>
      <c r="W16" s="814">
        <v>0</v>
      </c>
      <c r="X16" s="814">
        <v>0</v>
      </c>
      <c r="Y16" s="814">
        <v>0</v>
      </c>
      <c r="Z16" s="814">
        <v>0</v>
      </c>
      <c r="AA16" s="814">
        <v>0</v>
      </c>
      <c r="AB16" s="814">
        <v>0</v>
      </c>
      <c r="AC16" s="814">
        <v>3686</v>
      </c>
      <c r="AD16" s="815">
        <v>3582</v>
      </c>
      <c r="AE16" s="341"/>
    </row>
    <row r="17" spans="2:31" s="328" customFormat="1" x14ac:dyDescent="0.3">
      <c r="B17" s="804">
        <v>6.1</v>
      </c>
      <c r="C17" s="403" t="s">
        <v>949</v>
      </c>
      <c r="D17" s="814">
        <v>0</v>
      </c>
      <c r="E17" s="814">
        <v>0</v>
      </c>
      <c r="F17" s="814">
        <v>0</v>
      </c>
      <c r="G17" s="814">
        <v>0</v>
      </c>
      <c r="H17" s="814">
        <v>0</v>
      </c>
      <c r="I17" s="814">
        <v>0</v>
      </c>
      <c r="J17" s="814">
        <v>0</v>
      </c>
      <c r="K17" s="814">
        <v>0</v>
      </c>
      <c r="L17" s="814">
        <v>0</v>
      </c>
      <c r="M17" s="814">
        <v>0</v>
      </c>
      <c r="N17" s="814">
        <v>0</v>
      </c>
      <c r="O17" s="814">
        <v>0</v>
      </c>
      <c r="P17" s="814">
        <v>0</v>
      </c>
      <c r="Q17" s="814">
        <v>0</v>
      </c>
      <c r="R17" s="814">
        <v>0</v>
      </c>
      <c r="S17" s="814">
        <v>10</v>
      </c>
      <c r="T17" s="814">
        <v>0</v>
      </c>
      <c r="U17" s="814">
        <v>0</v>
      </c>
      <c r="V17" s="814">
        <v>0</v>
      </c>
      <c r="W17" s="814">
        <v>0</v>
      </c>
      <c r="X17" s="814">
        <v>0</v>
      </c>
      <c r="Y17" s="814">
        <v>0</v>
      </c>
      <c r="Z17" s="814">
        <v>0</v>
      </c>
      <c r="AA17" s="814">
        <v>0</v>
      </c>
      <c r="AB17" s="814">
        <v>0</v>
      </c>
      <c r="AC17" s="814">
        <v>10</v>
      </c>
      <c r="AD17" s="815">
        <v>10</v>
      </c>
      <c r="AE17" s="341"/>
    </row>
    <row r="18" spans="2:31" s="328" customFormat="1" ht="33" x14ac:dyDescent="0.3">
      <c r="B18" s="804">
        <v>7</v>
      </c>
      <c r="C18" s="159" t="s">
        <v>950</v>
      </c>
      <c r="D18" s="814">
        <v>0</v>
      </c>
      <c r="E18" s="814">
        <v>0</v>
      </c>
      <c r="F18" s="814">
        <v>0</v>
      </c>
      <c r="G18" s="814">
        <v>0</v>
      </c>
      <c r="H18" s="814">
        <v>0</v>
      </c>
      <c r="I18" s="814">
        <v>0</v>
      </c>
      <c r="J18" s="814">
        <v>0</v>
      </c>
      <c r="K18" s="814">
        <v>0</v>
      </c>
      <c r="L18" s="814">
        <v>0</v>
      </c>
      <c r="M18" s="814">
        <v>0</v>
      </c>
      <c r="N18" s="814">
        <v>0</v>
      </c>
      <c r="O18" s="814">
        <v>0</v>
      </c>
      <c r="P18" s="814">
        <v>0</v>
      </c>
      <c r="Q18" s="814">
        <v>0</v>
      </c>
      <c r="R18" s="814">
        <v>0</v>
      </c>
      <c r="S18" s="814">
        <v>0</v>
      </c>
      <c r="T18" s="814">
        <v>0</v>
      </c>
      <c r="U18" s="814">
        <v>0</v>
      </c>
      <c r="V18" s="814">
        <v>0</v>
      </c>
      <c r="W18" s="814">
        <v>0</v>
      </c>
      <c r="X18" s="814">
        <v>1</v>
      </c>
      <c r="Y18" s="814">
        <v>0</v>
      </c>
      <c r="Z18" s="814">
        <v>0</v>
      </c>
      <c r="AA18" s="814">
        <v>0</v>
      </c>
      <c r="AB18" s="814">
        <v>0</v>
      </c>
      <c r="AC18" s="814">
        <v>1</v>
      </c>
      <c r="AD18" s="815">
        <v>1</v>
      </c>
      <c r="AE18" s="341"/>
    </row>
    <row r="19" spans="2:31" s="328" customFormat="1" x14ac:dyDescent="0.3">
      <c r="B19" s="804" t="s">
        <v>289</v>
      </c>
      <c r="C19" s="403" t="s">
        <v>951</v>
      </c>
      <c r="D19" s="814">
        <v>0</v>
      </c>
      <c r="E19" s="814">
        <v>0</v>
      </c>
      <c r="F19" s="814">
        <v>0</v>
      </c>
      <c r="G19" s="814">
        <v>0</v>
      </c>
      <c r="H19" s="814">
        <v>0</v>
      </c>
      <c r="I19" s="814">
        <v>0</v>
      </c>
      <c r="J19" s="814">
        <v>0</v>
      </c>
      <c r="K19" s="814">
        <v>0</v>
      </c>
      <c r="L19" s="814">
        <v>0</v>
      </c>
      <c r="M19" s="814">
        <v>0</v>
      </c>
      <c r="N19" s="814">
        <v>0</v>
      </c>
      <c r="O19" s="814">
        <v>0</v>
      </c>
      <c r="P19" s="814">
        <v>0</v>
      </c>
      <c r="Q19" s="814">
        <v>0</v>
      </c>
      <c r="R19" s="814">
        <v>0</v>
      </c>
      <c r="S19" s="814">
        <v>0</v>
      </c>
      <c r="T19" s="814">
        <v>0</v>
      </c>
      <c r="U19" s="814">
        <v>0</v>
      </c>
      <c r="V19" s="814">
        <v>0</v>
      </c>
      <c r="W19" s="814">
        <v>0</v>
      </c>
      <c r="X19" s="814">
        <v>0</v>
      </c>
      <c r="Y19" s="814">
        <v>0</v>
      </c>
      <c r="Z19" s="814">
        <v>0</v>
      </c>
      <c r="AA19" s="814">
        <v>0</v>
      </c>
      <c r="AB19" s="814">
        <v>0</v>
      </c>
      <c r="AC19" s="814">
        <v>0</v>
      </c>
      <c r="AD19" s="815">
        <v>0</v>
      </c>
      <c r="AE19" s="341"/>
    </row>
    <row r="20" spans="2:31" s="328" customFormat="1" x14ac:dyDescent="0.3">
      <c r="B20" s="804" t="s">
        <v>291</v>
      </c>
      <c r="C20" s="403" t="s">
        <v>269</v>
      </c>
      <c r="D20" s="814">
        <v>0</v>
      </c>
      <c r="E20" s="814">
        <v>0</v>
      </c>
      <c r="F20" s="814">
        <v>0</v>
      </c>
      <c r="G20" s="814">
        <v>0</v>
      </c>
      <c r="H20" s="814">
        <v>0</v>
      </c>
      <c r="I20" s="814">
        <v>0</v>
      </c>
      <c r="J20" s="814">
        <v>0</v>
      </c>
      <c r="K20" s="814">
        <v>0</v>
      </c>
      <c r="L20" s="814">
        <v>0</v>
      </c>
      <c r="M20" s="814">
        <v>0</v>
      </c>
      <c r="N20" s="814">
        <v>0</v>
      </c>
      <c r="O20" s="814">
        <v>0</v>
      </c>
      <c r="P20" s="814">
        <v>0</v>
      </c>
      <c r="Q20" s="814">
        <v>0</v>
      </c>
      <c r="R20" s="814">
        <v>0</v>
      </c>
      <c r="S20" s="814">
        <v>0</v>
      </c>
      <c r="T20" s="814">
        <v>0</v>
      </c>
      <c r="U20" s="814">
        <v>0</v>
      </c>
      <c r="V20" s="814">
        <v>0</v>
      </c>
      <c r="W20" s="814">
        <v>0</v>
      </c>
      <c r="X20" s="814">
        <v>1</v>
      </c>
      <c r="Y20" s="814">
        <v>0</v>
      </c>
      <c r="Z20" s="814">
        <v>0</v>
      </c>
      <c r="AA20" s="814">
        <v>0</v>
      </c>
      <c r="AB20" s="814">
        <v>0</v>
      </c>
      <c r="AC20" s="814">
        <v>1</v>
      </c>
      <c r="AD20" s="815">
        <v>1</v>
      </c>
      <c r="AE20" s="341"/>
    </row>
    <row r="21" spans="2:31" s="328" customFormat="1" x14ac:dyDescent="0.3">
      <c r="B21" s="804">
        <v>8</v>
      </c>
      <c r="C21" s="159" t="s">
        <v>711</v>
      </c>
      <c r="D21" s="814">
        <v>0</v>
      </c>
      <c r="E21" s="814">
        <v>0</v>
      </c>
      <c r="F21" s="814">
        <v>0</v>
      </c>
      <c r="G21" s="814">
        <v>0</v>
      </c>
      <c r="H21" s="814">
        <v>0</v>
      </c>
      <c r="I21" s="814">
        <v>0</v>
      </c>
      <c r="J21" s="814">
        <v>0</v>
      </c>
      <c r="K21" s="814">
        <v>0</v>
      </c>
      <c r="L21" s="814">
        <v>24</v>
      </c>
      <c r="M21" s="814">
        <v>0</v>
      </c>
      <c r="N21" s="814">
        <v>0</v>
      </c>
      <c r="O21" s="814">
        <v>0</v>
      </c>
      <c r="P21" s="814">
        <v>836</v>
      </c>
      <c r="Q21" s="814">
        <v>0</v>
      </c>
      <c r="R21" s="814">
        <v>0</v>
      </c>
      <c r="S21" s="814">
        <v>0</v>
      </c>
      <c r="T21" s="814">
        <v>0</v>
      </c>
      <c r="U21" s="814">
        <v>0</v>
      </c>
      <c r="V21" s="814">
        <v>0</v>
      </c>
      <c r="W21" s="814">
        <v>0</v>
      </c>
      <c r="X21" s="814">
        <v>0</v>
      </c>
      <c r="Y21" s="814">
        <v>0</v>
      </c>
      <c r="Z21" s="814">
        <v>0</v>
      </c>
      <c r="AA21" s="814">
        <v>0</v>
      </c>
      <c r="AB21" s="814">
        <v>0</v>
      </c>
      <c r="AC21" s="814">
        <v>860</v>
      </c>
      <c r="AD21" s="815">
        <v>860</v>
      </c>
      <c r="AE21" s="341"/>
    </row>
    <row r="22" spans="2:31" s="328" customFormat="1" x14ac:dyDescent="0.3">
      <c r="B22" s="804">
        <v>9</v>
      </c>
      <c r="C22" s="159" t="s">
        <v>952</v>
      </c>
      <c r="D22" s="814">
        <v>0</v>
      </c>
      <c r="E22" s="814">
        <v>0</v>
      </c>
      <c r="F22" s="814">
        <v>0</v>
      </c>
      <c r="G22" s="814">
        <v>0</v>
      </c>
      <c r="H22" s="814">
        <v>548</v>
      </c>
      <c r="I22" s="814">
        <v>0</v>
      </c>
      <c r="J22" s="814">
        <v>0</v>
      </c>
      <c r="K22" s="814">
        <v>0</v>
      </c>
      <c r="L22" s="814">
        <v>0</v>
      </c>
      <c r="M22" s="814">
        <v>0</v>
      </c>
      <c r="N22" s="814">
        <v>688</v>
      </c>
      <c r="O22" s="814">
        <v>0</v>
      </c>
      <c r="P22" s="814">
        <v>179</v>
      </c>
      <c r="Q22" s="814">
        <v>0</v>
      </c>
      <c r="R22" s="814">
        <v>105</v>
      </c>
      <c r="S22" s="814">
        <v>298</v>
      </c>
      <c r="T22" s="814">
        <v>0</v>
      </c>
      <c r="U22" s="814">
        <v>0</v>
      </c>
      <c r="V22" s="814">
        <v>0</v>
      </c>
      <c r="W22" s="814">
        <v>115</v>
      </c>
      <c r="X22" s="814">
        <v>0</v>
      </c>
      <c r="Y22" s="814">
        <v>0</v>
      </c>
      <c r="Z22" s="814">
        <v>0</v>
      </c>
      <c r="AA22" s="814">
        <v>0</v>
      </c>
      <c r="AB22" s="814">
        <v>0</v>
      </c>
      <c r="AC22" s="814">
        <v>1934</v>
      </c>
      <c r="AD22" s="815">
        <v>1934</v>
      </c>
      <c r="AE22" s="341"/>
    </row>
    <row r="23" spans="2:31" s="328" customFormat="1" x14ac:dyDescent="0.3">
      <c r="B23" s="804" t="s">
        <v>1001</v>
      </c>
      <c r="C23" s="403" t="s">
        <v>953</v>
      </c>
      <c r="D23" s="814">
        <v>0</v>
      </c>
      <c r="E23" s="814">
        <v>0</v>
      </c>
      <c r="F23" s="814">
        <v>0</v>
      </c>
      <c r="G23" s="814">
        <v>0</v>
      </c>
      <c r="H23" s="814">
        <v>144</v>
      </c>
      <c r="I23" s="814">
        <v>0</v>
      </c>
      <c r="J23" s="814">
        <v>0</v>
      </c>
      <c r="K23" s="814">
        <v>0</v>
      </c>
      <c r="L23" s="814">
        <v>0</v>
      </c>
      <c r="M23" s="814">
        <v>0</v>
      </c>
      <c r="N23" s="814">
        <v>0</v>
      </c>
      <c r="O23" s="814">
        <v>0</v>
      </c>
      <c r="P23" s="814">
        <v>176</v>
      </c>
      <c r="Q23" s="814">
        <v>0</v>
      </c>
      <c r="R23" s="814">
        <v>0</v>
      </c>
      <c r="S23" s="814">
        <v>5</v>
      </c>
      <c r="T23" s="814">
        <v>0</v>
      </c>
      <c r="U23" s="814">
        <v>0</v>
      </c>
      <c r="V23" s="814">
        <v>0</v>
      </c>
      <c r="W23" s="814">
        <v>0</v>
      </c>
      <c r="X23" s="814">
        <v>0</v>
      </c>
      <c r="Y23" s="814">
        <v>0</v>
      </c>
      <c r="Z23" s="814">
        <v>0</v>
      </c>
      <c r="AA23" s="814">
        <v>0</v>
      </c>
      <c r="AB23" s="814">
        <v>0</v>
      </c>
      <c r="AC23" s="814">
        <v>324</v>
      </c>
      <c r="AD23" s="815">
        <v>324</v>
      </c>
      <c r="AE23" s="341"/>
    </row>
    <row r="24" spans="2:31" s="328" customFormat="1" x14ac:dyDescent="0.3">
      <c r="B24" s="804" t="s">
        <v>1002</v>
      </c>
      <c r="C24" s="448" t="s">
        <v>1003</v>
      </c>
      <c r="D24" s="814">
        <v>0</v>
      </c>
      <c r="E24" s="814">
        <v>0</v>
      </c>
      <c r="F24" s="814">
        <v>0</v>
      </c>
      <c r="G24" s="814">
        <v>0</v>
      </c>
      <c r="H24" s="814">
        <v>0</v>
      </c>
      <c r="I24" s="814">
        <v>0</v>
      </c>
      <c r="J24" s="814">
        <v>0</v>
      </c>
      <c r="K24" s="814">
        <v>0</v>
      </c>
      <c r="L24" s="814">
        <v>0</v>
      </c>
      <c r="M24" s="814">
        <v>0</v>
      </c>
      <c r="N24" s="814">
        <v>0</v>
      </c>
      <c r="O24" s="814">
        <v>0</v>
      </c>
      <c r="P24" s="814">
        <v>170</v>
      </c>
      <c r="Q24" s="814">
        <v>0</v>
      </c>
      <c r="R24" s="814">
        <v>0</v>
      </c>
      <c r="S24" s="814">
        <v>1</v>
      </c>
      <c r="T24" s="814">
        <v>0</v>
      </c>
      <c r="U24" s="814">
        <v>0</v>
      </c>
      <c r="V24" s="814">
        <v>0</v>
      </c>
      <c r="W24" s="814">
        <v>0</v>
      </c>
      <c r="X24" s="814">
        <v>0</v>
      </c>
      <c r="Y24" s="814">
        <v>0</v>
      </c>
      <c r="Z24" s="814">
        <v>0</v>
      </c>
      <c r="AA24" s="814">
        <v>0</v>
      </c>
      <c r="AB24" s="814">
        <v>0</v>
      </c>
      <c r="AC24" s="814">
        <v>171</v>
      </c>
      <c r="AD24" s="815">
        <v>171</v>
      </c>
      <c r="AE24" s="341"/>
    </row>
    <row r="25" spans="2:31" s="328" customFormat="1" x14ac:dyDescent="0.3">
      <c r="B25" s="804" t="s">
        <v>1004</v>
      </c>
      <c r="C25" s="448" t="s">
        <v>1005</v>
      </c>
      <c r="D25" s="814">
        <v>0</v>
      </c>
      <c r="E25" s="814">
        <v>0</v>
      </c>
      <c r="F25" s="814">
        <v>0</v>
      </c>
      <c r="G25" s="814">
        <v>0</v>
      </c>
      <c r="H25" s="814">
        <v>144</v>
      </c>
      <c r="I25" s="814">
        <v>0</v>
      </c>
      <c r="J25" s="814">
        <v>0</v>
      </c>
      <c r="K25" s="814">
        <v>0</v>
      </c>
      <c r="L25" s="814">
        <v>0</v>
      </c>
      <c r="M25" s="814">
        <v>0</v>
      </c>
      <c r="N25" s="814">
        <v>0</v>
      </c>
      <c r="O25" s="814">
        <v>0</v>
      </c>
      <c r="P25" s="814">
        <v>0</v>
      </c>
      <c r="Q25" s="814">
        <v>0</v>
      </c>
      <c r="R25" s="814">
        <v>0</v>
      </c>
      <c r="S25" s="814">
        <v>0</v>
      </c>
      <c r="T25" s="814">
        <v>0</v>
      </c>
      <c r="U25" s="814">
        <v>0</v>
      </c>
      <c r="V25" s="814">
        <v>0</v>
      </c>
      <c r="W25" s="814">
        <v>0</v>
      </c>
      <c r="X25" s="814">
        <v>0</v>
      </c>
      <c r="Y25" s="814">
        <v>0</v>
      </c>
      <c r="Z25" s="814">
        <v>0</v>
      </c>
      <c r="AA25" s="814">
        <v>0</v>
      </c>
      <c r="AB25" s="814">
        <v>0</v>
      </c>
      <c r="AC25" s="814">
        <v>144</v>
      </c>
      <c r="AD25" s="815">
        <v>144</v>
      </c>
      <c r="AE25" s="341"/>
    </row>
    <row r="26" spans="2:31" s="328" customFormat="1" x14ac:dyDescent="0.3">
      <c r="B26" s="804" t="s">
        <v>1006</v>
      </c>
      <c r="C26" s="448" t="s">
        <v>1007</v>
      </c>
      <c r="D26" s="814">
        <v>0</v>
      </c>
      <c r="E26" s="814">
        <v>0</v>
      </c>
      <c r="F26" s="814">
        <v>0</v>
      </c>
      <c r="G26" s="814">
        <v>0</v>
      </c>
      <c r="H26" s="814">
        <v>0</v>
      </c>
      <c r="I26" s="814">
        <v>0</v>
      </c>
      <c r="J26" s="814">
        <v>0</v>
      </c>
      <c r="K26" s="814">
        <v>0</v>
      </c>
      <c r="L26" s="814">
        <v>0</v>
      </c>
      <c r="M26" s="814">
        <v>0</v>
      </c>
      <c r="N26" s="814">
        <v>0</v>
      </c>
      <c r="O26" s="814">
        <v>0</v>
      </c>
      <c r="P26" s="814">
        <v>5</v>
      </c>
      <c r="Q26" s="814">
        <v>0</v>
      </c>
      <c r="R26" s="814">
        <v>0</v>
      </c>
      <c r="S26" s="814">
        <v>4</v>
      </c>
      <c r="T26" s="814">
        <v>0</v>
      </c>
      <c r="U26" s="814">
        <v>0</v>
      </c>
      <c r="V26" s="814">
        <v>0</v>
      </c>
      <c r="W26" s="814">
        <v>0</v>
      </c>
      <c r="X26" s="814">
        <v>0</v>
      </c>
      <c r="Y26" s="814">
        <v>0</v>
      </c>
      <c r="Z26" s="814">
        <v>0</v>
      </c>
      <c r="AA26" s="814">
        <v>0</v>
      </c>
      <c r="AB26" s="814">
        <v>0</v>
      </c>
      <c r="AC26" s="814">
        <v>9</v>
      </c>
      <c r="AD26" s="815">
        <v>9</v>
      </c>
      <c r="AE26" s="341"/>
    </row>
    <row r="27" spans="2:31" s="328" customFormat="1" x14ac:dyDescent="0.3">
      <c r="B27" s="804" t="s">
        <v>1008</v>
      </c>
      <c r="C27" s="403" t="s">
        <v>954</v>
      </c>
      <c r="D27" s="814">
        <v>0</v>
      </c>
      <c r="E27" s="814">
        <v>0</v>
      </c>
      <c r="F27" s="814">
        <v>0</v>
      </c>
      <c r="G27" s="814">
        <v>0</v>
      </c>
      <c r="H27" s="814">
        <v>404</v>
      </c>
      <c r="I27" s="814">
        <v>0</v>
      </c>
      <c r="J27" s="814">
        <v>0</v>
      </c>
      <c r="K27" s="814">
        <v>0</v>
      </c>
      <c r="L27" s="814">
        <v>0</v>
      </c>
      <c r="M27" s="814">
        <v>0</v>
      </c>
      <c r="N27" s="814">
        <v>0</v>
      </c>
      <c r="O27" s="814">
        <v>0</v>
      </c>
      <c r="P27" s="814">
        <v>4</v>
      </c>
      <c r="Q27" s="814">
        <v>0</v>
      </c>
      <c r="R27" s="814">
        <v>0</v>
      </c>
      <c r="S27" s="814">
        <v>93</v>
      </c>
      <c r="T27" s="814">
        <v>0</v>
      </c>
      <c r="U27" s="814">
        <v>0</v>
      </c>
      <c r="V27" s="814">
        <v>0</v>
      </c>
      <c r="W27" s="814">
        <v>12</v>
      </c>
      <c r="X27" s="814">
        <v>0</v>
      </c>
      <c r="Y27" s="814">
        <v>0</v>
      </c>
      <c r="Z27" s="814">
        <v>0</v>
      </c>
      <c r="AA27" s="814">
        <v>0</v>
      </c>
      <c r="AB27" s="814">
        <v>0</v>
      </c>
      <c r="AC27" s="814">
        <v>514</v>
      </c>
      <c r="AD27" s="815">
        <v>514</v>
      </c>
      <c r="AE27" s="341"/>
    </row>
    <row r="28" spans="2:31" s="328" customFormat="1" x14ac:dyDescent="0.3">
      <c r="B28" s="804" t="s">
        <v>1009</v>
      </c>
      <c r="C28" s="403" t="s">
        <v>955</v>
      </c>
      <c r="D28" s="814">
        <v>0</v>
      </c>
      <c r="E28" s="814">
        <v>0</v>
      </c>
      <c r="F28" s="814">
        <v>0</v>
      </c>
      <c r="G28" s="814">
        <v>0</v>
      </c>
      <c r="H28" s="814">
        <v>0</v>
      </c>
      <c r="I28" s="814">
        <v>0</v>
      </c>
      <c r="J28" s="814">
        <v>0</v>
      </c>
      <c r="K28" s="814">
        <v>0</v>
      </c>
      <c r="L28" s="814">
        <v>0</v>
      </c>
      <c r="M28" s="814">
        <v>0</v>
      </c>
      <c r="N28" s="814">
        <v>69</v>
      </c>
      <c r="O28" s="814">
        <v>0</v>
      </c>
      <c r="P28" s="814">
        <v>0</v>
      </c>
      <c r="Q28" s="814">
        <v>0</v>
      </c>
      <c r="R28" s="814">
        <v>0</v>
      </c>
      <c r="S28" s="814">
        <v>130</v>
      </c>
      <c r="T28" s="814">
        <v>0</v>
      </c>
      <c r="U28" s="814">
        <v>0</v>
      </c>
      <c r="V28" s="814">
        <v>0</v>
      </c>
      <c r="W28" s="814">
        <v>0</v>
      </c>
      <c r="X28" s="814">
        <v>0</v>
      </c>
      <c r="Y28" s="814">
        <v>0</v>
      </c>
      <c r="Z28" s="814">
        <v>0</v>
      </c>
      <c r="AA28" s="814">
        <v>0</v>
      </c>
      <c r="AB28" s="814">
        <v>0</v>
      </c>
      <c r="AC28" s="814">
        <v>199</v>
      </c>
      <c r="AD28" s="815">
        <v>199</v>
      </c>
      <c r="AE28" s="341"/>
    </row>
    <row r="29" spans="2:31" s="328" customFormat="1" x14ac:dyDescent="0.3">
      <c r="B29" s="804" t="s">
        <v>1010</v>
      </c>
      <c r="C29" s="448" t="s">
        <v>1003</v>
      </c>
      <c r="D29" s="814">
        <v>0</v>
      </c>
      <c r="E29" s="814">
        <v>0</v>
      </c>
      <c r="F29" s="814">
        <v>0</v>
      </c>
      <c r="G29" s="814">
        <v>0</v>
      </c>
      <c r="H29" s="814">
        <v>0</v>
      </c>
      <c r="I29" s="814">
        <v>0</v>
      </c>
      <c r="J29" s="814">
        <v>0</v>
      </c>
      <c r="K29" s="814">
        <v>0</v>
      </c>
      <c r="L29" s="814">
        <v>0</v>
      </c>
      <c r="M29" s="814">
        <v>0</v>
      </c>
      <c r="N29" s="814">
        <v>0</v>
      </c>
      <c r="O29" s="814">
        <v>0</v>
      </c>
      <c r="P29" s="814">
        <v>0</v>
      </c>
      <c r="Q29" s="814">
        <v>0</v>
      </c>
      <c r="R29" s="814">
        <v>0</v>
      </c>
      <c r="S29" s="814">
        <v>122</v>
      </c>
      <c r="T29" s="814">
        <v>0</v>
      </c>
      <c r="U29" s="814">
        <v>0</v>
      </c>
      <c r="V29" s="814">
        <v>0</v>
      </c>
      <c r="W29" s="814">
        <v>0</v>
      </c>
      <c r="X29" s="814">
        <v>0</v>
      </c>
      <c r="Y29" s="814">
        <v>0</v>
      </c>
      <c r="Z29" s="814">
        <v>0</v>
      </c>
      <c r="AA29" s="814">
        <v>0</v>
      </c>
      <c r="AB29" s="814">
        <v>0</v>
      </c>
      <c r="AC29" s="814">
        <v>122</v>
      </c>
      <c r="AD29" s="815">
        <v>122</v>
      </c>
      <c r="AE29" s="341"/>
    </row>
    <row r="30" spans="2:31" s="328" customFormat="1" x14ac:dyDescent="0.3">
      <c r="B30" s="804" t="s">
        <v>1011</v>
      </c>
      <c r="C30" s="448" t="s">
        <v>1005</v>
      </c>
      <c r="D30" s="814">
        <v>0</v>
      </c>
      <c r="E30" s="814">
        <v>0</v>
      </c>
      <c r="F30" s="814">
        <v>0</v>
      </c>
      <c r="G30" s="814">
        <v>0</v>
      </c>
      <c r="H30" s="814">
        <v>0</v>
      </c>
      <c r="I30" s="814">
        <v>0</v>
      </c>
      <c r="J30" s="814">
        <v>0</v>
      </c>
      <c r="K30" s="814">
        <v>0</v>
      </c>
      <c r="L30" s="814">
        <v>0</v>
      </c>
      <c r="M30" s="814">
        <v>0</v>
      </c>
      <c r="N30" s="814">
        <v>69</v>
      </c>
      <c r="O30" s="814">
        <v>0</v>
      </c>
      <c r="P30" s="814">
        <v>0</v>
      </c>
      <c r="Q30" s="814">
        <v>0</v>
      </c>
      <c r="R30" s="814">
        <v>0</v>
      </c>
      <c r="S30" s="814">
        <v>0</v>
      </c>
      <c r="T30" s="814">
        <v>0</v>
      </c>
      <c r="U30" s="814">
        <v>0</v>
      </c>
      <c r="V30" s="814">
        <v>0</v>
      </c>
      <c r="W30" s="814">
        <v>0</v>
      </c>
      <c r="X30" s="814">
        <v>0</v>
      </c>
      <c r="Y30" s="814">
        <v>0</v>
      </c>
      <c r="Z30" s="814">
        <v>0</v>
      </c>
      <c r="AA30" s="814">
        <v>0</v>
      </c>
      <c r="AB30" s="814">
        <v>0</v>
      </c>
      <c r="AC30" s="814">
        <v>69</v>
      </c>
      <c r="AD30" s="815">
        <v>69</v>
      </c>
      <c r="AE30" s="341"/>
    </row>
    <row r="31" spans="2:31" s="328" customFormat="1" x14ac:dyDescent="0.3">
      <c r="B31" s="804" t="s">
        <v>1012</v>
      </c>
      <c r="C31" s="448" t="s">
        <v>1007</v>
      </c>
      <c r="D31" s="814">
        <v>0</v>
      </c>
      <c r="E31" s="814">
        <v>0</v>
      </c>
      <c r="F31" s="814">
        <v>0</v>
      </c>
      <c r="G31" s="814">
        <v>0</v>
      </c>
      <c r="H31" s="814">
        <v>0</v>
      </c>
      <c r="I31" s="814">
        <v>0</v>
      </c>
      <c r="J31" s="814">
        <v>0</v>
      </c>
      <c r="K31" s="814">
        <v>0</v>
      </c>
      <c r="L31" s="814">
        <v>0</v>
      </c>
      <c r="M31" s="814">
        <v>0</v>
      </c>
      <c r="N31" s="814">
        <v>0</v>
      </c>
      <c r="O31" s="814">
        <v>0</v>
      </c>
      <c r="P31" s="814">
        <v>0</v>
      </c>
      <c r="Q31" s="814">
        <v>0</v>
      </c>
      <c r="R31" s="814">
        <v>0</v>
      </c>
      <c r="S31" s="814">
        <v>8</v>
      </c>
      <c r="T31" s="814">
        <v>0</v>
      </c>
      <c r="U31" s="814">
        <v>0</v>
      </c>
      <c r="V31" s="814">
        <v>0</v>
      </c>
      <c r="W31" s="814">
        <v>0</v>
      </c>
      <c r="X31" s="814">
        <v>0</v>
      </c>
      <c r="Y31" s="814">
        <v>0</v>
      </c>
      <c r="Z31" s="814">
        <v>0</v>
      </c>
      <c r="AA31" s="814">
        <v>0</v>
      </c>
      <c r="AB31" s="814">
        <v>0</v>
      </c>
      <c r="AC31" s="814">
        <v>8</v>
      </c>
      <c r="AD31" s="815">
        <v>8</v>
      </c>
      <c r="AE31" s="341"/>
    </row>
    <row r="32" spans="2:31" s="328" customFormat="1" x14ac:dyDescent="0.3">
      <c r="B32" s="806" t="s">
        <v>1013</v>
      </c>
      <c r="C32" s="807" t="s">
        <v>956</v>
      </c>
      <c r="D32" s="816">
        <v>0</v>
      </c>
      <c r="E32" s="816">
        <v>0</v>
      </c>
      <c r="F32" s="816">
        <v>0</v>
      </c>
      <c r="G32" s="816">
        <v>0</v>
      </c>
      <c r="H32" s="816">
        <v>0</v>
      </c>
      <c r="I32" s="816">
        <v>0</v>
      </c>
      <c r="J32" s="816">
        <v>0</v>
      </c>
      <c r="K32" s="816">
        <v>0</v>
      </c>
      <c r="L32" s="816">
        <v>0</v>
      </c>
      <c r="M32" s="816">
        <v>0</v>
      </c>
      <c r="N32" s="816">
        <v>619</v>
      </c>
      <c r="O32" s="864">
        <v>158</v>
      </c>
      <c r="P32" s="816">
        <v>0</v>
      </c>
      <c r="Q32" s="816">
        <v>0</v>
      </c>
      <c r="R32" s="816">
        <v>105</v>
      </c>
      <c r="S32" s="816">
        <v>69</v>
      </c>
      <c r="T32" s="816">
        <v>0</v>
      </c>
      <c r="U32" s="816">
        <v>0</v>
      </c>
      <c r="V32" s="816">
        <v>0</v>
      </c>
      <c r="W32" s="816">
        <v>0</v>
      </c>
      <c r="X32" s="816">
        <v>0</v>
      </c>
      <c r="Y32" s="816">
        <v>0</v>
      </c>
      <c r="Z32" s="816">
        <v>0</v>
      </c>
      <c r="AA32" s="816">
        <v>0</v>
      </c>
      <c r="AB32" s="816">
        <v>0</v>
      </c>
      <c r="AC32" s="816">
        <v>951</v>
      </c>
      <c r="AD32" s="817">
        <v>793</v>
      </c>
      <c r="AE32" s="341"/>
    </row>
    <row r="33" spans="2:31" s="328" customFormat="1" x14ac:dyDescent="0.3">
      <c r="B33" s="806" t="s">
        <v>1014</v>
      </c>
      <c r="C33" s="807" t="s">
        <v>957</v>
      </c>
      <c r="D33" s="816">
        <v>0</v>
      </c>
      <c r="E33" s="816">
        <v>0</v>
      </c>
      <c r="F33" s="816">
        <v>0</v>
      </c>
      <c r="G33" s="816">
        <v>0</v>
      </c>
      <c r="H33" s="816">
        <v>0</v>
      </c>
      <c r="I33" s="816">
        <v>0</v>
      </c>
      <c r="J33" s="816">
        <v>0</v>
      </c>
      <c r="K33" s="816">
        <v>0</v>
      </c>
      <c r="L33" s="816">
        <v>0</v>
      </c>
      <c r="M33" s="816">
        <v>0</v>
      </c>
      <c r="N33" s="816">
        <v>0</v>
      </c>
      <c r="O33" s="816">
        <v>0</v>
      </c>
      <c r="P33" s="816">
        <v>0</v>
      </c>
      <c r="Q33" s="816">
        <v>0</v>
      </c>
      <c r="R33" s="816">
        <v>0</v>
      </c>
      <c r="S33" s="816">
        <v>1</v>
      </c>
      <c r="T33" s="816">
        <v>0</v>
      </c>
      <c r="U33" s="816">
        <v>0</v>
      </c>
      <c r="V33" s="816">
        <v>0</v>
      </c>
      <c r="W33" s="816">
        <v>102</v>
      </c>
      <c r="X33" s="816">
        <v>0</v>
      </c>
      <c r="Y33" s="816">
        <v>0</v>
      </c>
      <c r="Z33" s="816">
        <v>0</v>
      </c>
      <c r="AA33" s="816">
        <v>0</v>
      </c>
      <c r="AB33" s="816">
        <v>0</v>
      </c>
      <c r="AC33" s="816">
        <v>103</v>
      </c>
      <c r="AD33" s="817">
        <v>103</v>
      </c>
      <c r="AE33" s="341"/>
    </row>
    <row r="34" spans="2:31" s="328" customFormat="1" x14ac:dyDescent="0.3">
      <c r="B34" s="806" t="s">
        <v>1015</v>
      </c>
      <c r="C34" s="797" t="s">
        <v>715</v>
      </c>
      <c r="D34" s="816">
        <v>0</v>
      </c>
      <c r="E34" s="816">
        <v>0</v>
      </c>
      <c r="F34" s="816">
        <v>0</v>
      </c>
      <c r="G34" s="816">
        <v>0</v>
      </c>
      <c r="H34" s="816">
        <v>0</v>
      </c>
      <c r="I34" s="816">
        <v>0</v>
      </c>
      <c r="J34" s="816">
        <v>0</v>
      </c>
      <c r="K34" s="816">
        <v>0</v>
      </c>
      <c r="L34" s="816">
        <v>0</v>
      </c>
      <c r="M34" s="816">
        <v>0</v>
      </c>
      <c r="N34" s="816">
        <v>0</v>
      </c>
      <c r="O34" s="816">
        <v>0</v>
      </c>
      <c r="P34" s="816">
        <v>0</v>
      </c>
      <c r="Q34" s="816">
        <v>0</v>
      </c>
      <c r="R34" s="816">
        <v>0</v>
      </c>
      <c r="S34" s="816">
        <v>54</v>
      </c>
      <c r="T34" s="816">
        <v>0</v>
      </c>
      <c r="U34" s="816">
        <v>0</v>
      </c>
      <c r="V34" s="816">
        <v>0</v>
      </c>
      <c r="W34" s="816">
        <v>193</v>
      </c>
      <c r="X34" s="816">
        <v>0</v>
      </c>
      <c r="Y34" s="816">
        <v>0</v>
      </c>
      <c r="Z34" s="816">
        <v>0</v>
      </c>
      <c r="AA34" s="816">
        <v>0</v>
      </c>
      <c r="AB34" s="816">
        <v>0</v>
      </c>
      <c r="AC34" s="816">
        <v>247</v>
      </c>
      <c r="AD34" s="817">
        <v>247</v>
      </c>
      <c r="AE34" s="341"/>
    </row>
    <row r="35" spans="2:31" s="328" customFormat="1" ht="33" x14ac:dyDescent="0.3">
      <c r="B35" s="806" t="s">
        <v>140</v>
      </c>
      <c r="C35" s="797" t="s">
        <v>958</v>
      </c>
      <c r="D35" s="816">
        <v>0</v>
      </c>
      <c r="E35" s="816">
        <v>0</v>
      </c>
      <c r="F35" s="816">
        <v>0</v>
      </c>
      <c r="G35" s="816">
        <v>0</v>
      </c>
      <c r="H35" s="816">
        <v>0</v>
      </c>
      <c r="I35" s="816">
        <v>0</v>
      </c>
      <c r="J35" s="816">
        <v>0</v>
      </c>
      <c r="K35" s="816">
        <v>0</v>
      </c>
      <c r="L35" s="816">
        <v>0</v>
      </c>
      <c r="M35" s="816">
        <v>0</v>
      </c>
      <c r="N35" s="816">
        <v>0</v>
      </c>
      <c r="O35" s="816">
        <v>0</v>
      </c>
      <c r="P35" s="816">
        <v>0</v>
      </c>
      <c r="Q35" s="816">
        <v>0</v>
      </c>
      <c r="R35" s="816">
        <v>0</v>
      </c>
      <c r="S35" s="816">
        <v>0</v>
      </c>
      <c r="T35" s="816">
        <v>0</v>
      </c>
      <c r="U35" s="816">
        <v>0</v>
      </c>
      <c r="V35" s="816">
        <v>0</v>
      </c>
      <c r="W35" s="816">
        <v>0</v>
      </c>
      <c r="X35" s="816">
        <v>0</v>
      </c>
      <c r="Y35" s="816">
        <v>0</v>
      </c>
      <c r="Z35" s="816">
        <v>0</v>
      </c>
      <c r="AA35" s="816">
        <v>0</v>
      </c>
      <c r="AB35" s="816">
        <v>0</v>
      </c>
      <c r="AC35" s="816">
        <v>0</v>
      </c>
      <c r="AD35" s="817">
        <v>0</v>
      </c>
      <c r="AE35" s="341"/>
    </row>
    <row r="36" spans="2:31" s="328" customFormat="1" x14ac:dyDescent="0.3">
      <c r="B36" s="806" t="s">
        <v>141</v>
      </c>
      <c r="C36" s="797" t="s">
        <v>292</v>
      </c>
      <c r="D36" s="816">
        <v>0</v>
      </c>
      <c r="E36" s="816">
        <v>0</v>
      </c>
      <c r="F36" s="816">
        <v>0</v>
      </c>
      <c r="G36" s="816">
        <v>0</v>
      </c>
      <c r="H36" s="816">
        <v>0</v>
      </c>
      <c r="I36" s="816">
        <v>0</v>
      </c>
      <c r="J36" s="816">
        <v>0</v>
      </c>
      <c r="K36" s="816">
        <v>0</v>
      </c>
      <c r="L36" s="816">
        <v>0</v>
      </c>
      <c r="M36" s="816">
        <v>0</v>
      </c>
      <c r="N36" s="816">
        <v>0</v>
      </c>
      <c r="O36" s="816">
        <v>0</v>
      </c>
      <c r="P36" s="816">
        <v>0</v>
      </c>
      <c r="Q36" s="816">
        <v>0</v>
      </c>
      <c r="R36" s="816">
        <v>0</v>
      </c>
      <c r="S36" s="816">
        <v>0</v>
      </c>
      <c r="T36" s="816">
        <v>0</v>
      </c>
      <c r="U36" s="816">
        <v>0</v>
      </c>
      <c r="V36" s="816">
        <v>0</v>
      </c>
      <c r="W36" s="816">
        <v>0</v>
      </c>
      <c r="X36" s="816">
        <v>0</v>
      </c>
      <c r="Y36" s="816">
        <v>0</v>
      </c>
      <c r="Z36" s="816">
        <v>0</v>
      </c>
      <c r="AA36" s="816">
        <v>1</v>
      </c>
      <c r="AB36" s="816">
        <v>0</v>
      </c>
      <c r="AC36" s="816">
        <v>1</v>
      </c>
      <c r="AD36" s="817">
        <v>1</v>
      </c>
      <c r="AE36" s="341"/>
    </row>
    <row r="37" spans="2:31" s="328" customFormat="1" x14ac:dyDescent="0.3">
      <c r="B37" s="806" t="s">
        <v>143</v>
      </c>
      <c r="C37" s="797" t="s">
        <v>959</v>
      </c>
      <c r="D37" s="816">
        <v>0</v>
      </c>
      <c r="E37" s="816">
        <v>0</v>
      </c>
      <c r="F37" s="816">
        <v>0</v>
      </c>
      <c r="G37" s="816">
        <v>0</v>
      </c>
      <c r="H37" s="816">
        <v>0</v>
      </c>
      <c r="I37" s="816">
        <v>0</v>
      </c>
      <c r="J37" s="816">
        <v>0</v>
      </c>
      <c r="K37" s="816">
        <v>0</v>
      </c>
      <c r="L37" s="816">
        <v>0</v>
      </c>
      <c r="M37" s="816">
        <v>0</v>
      </c>
      <c r="N37" s="816">
        <v>0</v>
      </c>
      <c r="O37" s="816">
        <v>0</v>
      </c>
      <c r="P37" s="816">
        <v>0</v>
      </c>
      <c r="Q37" s="816">
        <v>0</v>
      </c>
      <c r="R37" s="816">
        <v>0</v>
      </c>
      <c r="S37" s="816">
        <v>0</v>
      </c>
      <c r="T37" s="816">
        <v>0</v>
      </c>
      <c r="U37" s="816">
        <v>0</v>
      </c>
      <c r="V37" s="816">
        <v>0</v>
      </c>
      <c r="W37" s="816">
        <v>0</v>
      </c>
      <c r="X37" s="816">
        <v>0</v>
      </c>
      <c r="Y37" s="816">
        <v>0</v>
      </c>
      <c r="Z37" s="816">
        <v>0</v>
      </c>
      <c r="AA37" s="816">
        <v>0</v>
      </c>
      <c r="AB37" s="816">
        <v>0</v>
      </c>
      <c r="AC37" s="816">
        <v>0</v>
      </c>
      <c r="AD37" s="817">
        <v>0</v>
      </c>
      <c r="AE37" s="341"/>
    </row>
    <row r="38" spans="2:31" s="328" customFormat="1" x14ac:dyDescent="0.3">
      <c r="B38" s="808" t="s">
        <v>1016</v>
      </c>
      <c r="C38" s="809" t="s">
        <v>145</v>
      </c>
      <c r="D38" s="818">
        <v>0</v>
      </c>
      <c r="E38" s="818">
        <v>0</v>
      </c>
      <c r="F38" s="818">
        <v>0</v>
      </c>
      <c r="G38" s="818">
        <v>0</v>
      </c>
      <c r="H38" s="818">
        <v>0</v>
      </c>
      <c r="I38" s="818">
        <v>0</v>
      </c>
      <c r="J38" s="818">
        <v>0</v>
      </c>
      <c r="K38" s="818">
        <v>0</v>
      </c>
      <c r="L38" s="818">
        <v>0</v>
      </c>
      <c r="M38" s="818">
        <v>0</v>
      </c>
      <c r="N38" s="818">
        <v>0</v>
      </c>
      <c r="O38" s="818">
        <v>0</v>
      </c>
      <c r="P38" s="818">
        <v>0</v>
      </c>
      <c r="Q38" s="818">
        <v>0</v>
      </c>
      <c r="R38" s="818">
        <v>0</v>
      </c>
      <c r="S38" s="818">
        <v>0</v>
      </c>
      <c r="T38" s="818">
        <v>0</v>
      </c>
      <c r="U38" s="818">
        <v>0</v>
      </c>
      <c r="V38" s="818">
        <v>0</v>
      </c>
      <c r="W38" s="818">
        <v>0</v>
      </c>
      <c r="X38" s="818">
        <v>0</v>
      </c>
      <c r="Y38" s="818">
        <v>0</v>
      </c>
      <c r="Z38" s="818">
        <v>0</v>
      </c>
      <c r="AA38" s="818">
        <v>0</v>
      </c>
      <c r="AB38" s="818">
        <v>0</v>
      </c>
      <c r="AC38" s="818">
        <v>0</v>
      </c>
      <c r="AD38" s="819">
        <v>0</v>
      </c>
      <c r="AE38" s="341"/>
    </row>
    <row r="39" spans="2:31" s="328" customFormat="1" x14ac:dyDescent="0.3">
      <c r="B39" s="805" t="s">
        <v>1017</v>
      </c>
      <c r="C39" s="330" t="s">
        <v>960</v>
      </c>
      <c r="D39" s="202">
        <v>5543</v>
      </c>
      <c r="E39" s="202">
        <v>0</v>
      </c>
      <c r="F39" s="202">
        <v>0</v>
      </c>
      <c r="G39" s="202">
        <v>0</v>
      </c>
      <c r="H39" s="202">
        <v>1068</v>
      </c>
      <c r="I39" s="202">
        <v>0</v>
      </c>
      <c r="J39" s="202">
        <v>0</v>
      </c>
      <c r="K39" s="202">
        <v>346</v>
      </c>
      <c r="L39" s="202">
        <v>24</v>
      </c>
      <c r="M39" s="202">
        <v>0</v>
      </c>
      <c r="N39" s="202">
        <v>688</v>
      </c>
      <c r="O39" s="202">
        <v>158</v>
      </c>
      <c r="P39" s="202">
        <v>1070</v>
      </c>
      <c r="Q39" s="202">
        <v>0</v>
      </c>
      <c r="R39" s="202">
        <v>105</v>
      </c>
      <c r="S39" s="202">
        <v>3518</v>
      </c>
      <c r="T39" s="202">
        <v>0</v>
      </c>
      <c r="U39" s="202">
        <v>0</v>
      </c>
      <c r="V39" s="202">
        <v>0</v>
      </c>
      <c r="W39" s="202">
        <v>317</v>
      </c>
      <c r="X39" s="202">
        <v>1</v>
      </c>
      <c r="Y39" s="202">
        <v>0</v>
      </c>
      <c r="Z39" s="202">
        <v>0</v>
      </c>
      <c r="AA39" s="202">
        <v>1</v>
      </c>
      <c r="AB39" s="202">
        <v>0</v>
      </c>
      <c r="AC39" s="202">
        <v>12839</v>
      </c>
      <c r="AD39" s="202">
        <v>12577</v>
      </c>
      <c r="AE39" s="341"/>
    </row>
    <row r="40" spans="2:31" s="328" customFormat="1" x14ac:dyDescent="0.3">
      <c r="AC40" s="341"/>
    </row>
    <row r="41" spans="2:31" s="328" customFormat="1" x14ac:dyDescent="0.3"/>
    <row r="42" spans="2:31" s="328" customFormat="1" x14ac:dyDescent="0.3">
      <c r="N42" s="331"/>
      <c r="O42" s="331"/>
      <c r="P42" s="331"/>
      <c r="Q42" s="331"/>
      <c r="R42" s="331"/>
      <c r="S42" s="331"/>
      <c r="T42" s="331"/>
      <c r="U42" s="331"/>
      <c r="V42" s="331"/>
      <c r="W42" s="331"/>
      <c r="X42" s="331"/>
      <c r="Z42" s="232"/>
    </row>
    <row r="53" spans="8:8" x14ac:dyDescent="0.3">
      <c r="H53" s="342"/>
    </row>
  </sheetData>
  <mergeCells count="4">
    <mergeCell ref="D5:AB5"/>
    <mergeCell ref="AC5:AC6"/>
    <mergeCell ref="AD5:AD6"/>
    <mergeCell ref="B5:C7"/>
  </mergeCells>
  <hyperlinks>
    <hyperlink ref="D2" location="_INDEX" display="Index" xr:uid="{06ADBD8A-1CEC-43DF-8000-E0B415CF2B1A}"/>
  </hyperlinks>
  <pageMargins left="0.7" right="0.7" top="0.78740157499999996" bottom="0.78740157499999996" header="0.3" footer="0.3"/>
  <pageSetup paperSize="9" scale="10" orientation="landscape" r:id="rId1"/>
  <ignoredErrors>
    <ignoredError sqref="B24:B25 B26:B31"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0">
    <tabColor theme="5"/>
  </sheetPr>
  <dimension ref="B2:P79"/>
  <sheetViews>
    <sheetView showGridLines="0" zoomScaleNormal="100" workbookViewId="0">
      <pane ySplit="6" topLeftCell="A57" activePane="bottomLeft" state="frozen"/>
      <selection activeCell="J22" sqref="J22"/>
      <selection pane="bottomLeft" activeCell="I77" sqref="I77"/>
    </sheetView>
  </sheetViews>
  <sheetFormatPr baseColWidth="10" defaultColWidth="11.5" defaultRowHeight="16.5" x14ac:dyDescent="0.3"/>
  <cols>
    <col min="1" max="1" width="5" style="80" customWidth="1"/>
    <col min="2" max="2" width="18.25" style="80" customWidth="1"/>
    <col min="3" max="3" width="19.625" style="80" customWidth="1"/>
    <col min="4" max="4" width="18.875" style="80" customWidth="1"/>
    <col min="5" max="5" width="19.625" style="80" customWidth="1"/>
    <col min="6" max="7" width="13.5" style="80" customWidth="1"/>
    <col min="8" max="8" width="19.625" style="80" customWidth="1"/>
    <col min="9" max="9" width="13.5" style="80" customWidth="1"/>
    <col min="10" max="13" width="19.625" style="80" customWidth="1"/>
    <col min="14" max="14" width="13.5" style="80" customWidth="1"/>
    <col min="15" max="15" width="16" style="80" customWidth="1"/>
    <col min="16" max="16" width="11.5" style="80"/>
    <col min="17" max="17" width="22.5" style="80" customWidth="1"/>
    <col min="18" max="18" width="28.625" style="80" customWidth="1"/>
    <col min="19" max="16384" width="11.5" style="80"/>
  </cols>
  <sheetData>
    <row r="2" spans="2:16" x14ac:dyDescent="0.3">
      <c r="B2" s="142" t="s">
        <v>1018</v>
      </c>
      <c r="H2" s="639" t="s">
        <v>121</v>
      </c>
      <c r="N2" s="439"/>
    </row>
    <row r="3" spans="2:16" x14ac:dyDescent="0.3">
      <c r="B3" s="1" t="str">
        <f>Stichtag &amp; Einheit_Mio</f>
        <v>30.06.2025 - in Mio. €</v>
      </c>
    </row>
    <row r="4" spans="2:16" x14ac:dyDescent="0.3">
      <c r="B4" s="142"/>
    </row>
    <row r="5" spans="2:16" s="147" customFormat="1" ht="66" x14ac:dyDescent="0.2">
      <c r="B5" s="1098" t="s">
        <v>1019</v>
      </c>
      <c r="C5" s="820" t="s">
        <v>1020</v>
      </c>
      <c r="D5" s="820" t="s">
        <v>1021</v>
      </c>
      <c r="E5" s="820" t="s">
        <v>1022</v>
      </c>
      <c r="F5" s="820" t="s">
        <v>1023</v>
      </c>
      <c r="G5" s="820" t="s">
        <v>1024</v>
      </c>
      <c r="H5" s="820" t="s">
        <v>1025</v>
      </c>
      <c r="I5" s="820" t="s">
        <v>1026</v>
      </c>
      <c r="J5" s="820" t="s">
        <v>1027</v>
      </c>
      <c r="K5" s="820" t="s">
        <v>1028</v>
      </c>
      <c r="L5" s="820" t="s">
        <v>1029</v>
      </c>
      <c r="M5" s="820" t="s">
        <v>1030</v>
      </c>
      <c r="N5" s="820" t="s">
        <v>1031</v>
      </c>
      <c r="O5" s="821" t="s">
        <v>1032</v>
      </c>
    </row>
    <row r="6" spans="2:16" s="146" customFormat="1" x14ac:dyDescent="0.2">
      <c r="B6" s="1098"/>
      <c r="C6" s="822"/>
      <c r="D6" s="822" t="s">
        <v>124</v>
      </c>
      <c r="E6" s="822" t="s">
        <v>125</v>
      </c>
      <c r="F6" s="822" t="s">
        <v>126</v>
      </c>
      <c r="G6" s="822" t="s">
        <v>170</v>
      </c>
      <c r="H6" s="822" t="s">
        <v>171</v>
      </c>
      <c r="I6" s="822" t="s">
        <v>802</v>
      </c>
      <c r="J6" s="822" t="s">
        <v>803</v>
      </c>
      <c r="K6" s="822" t="s">
        <v>804</v>
      </c>
      <c r="L6" s="822" t="s">
        <v>805</v>
      </c>
      <c r="M6" s="822" t="s">
        <v>806</v>
      </c>
      <c r="N6" s="822" t="s">
        <v>807</v>
      </c>
      <c r="O6" s="725" t="s">
        <v>808</v>
      </c>
    </row>
    <row r="7" spans="2:16" s="439" customFormat="1" x14ac:dyDescent="0.3">
      <c r="B7" s="1101" t="s">
        <v>1033</v>
      </c>
      <c r="C7" s="823" t="s">
        <v>1034</v>
      </c>
      <c r="D7" s="824">
        <v>4</v>
      </c>
      <c r="E7" s="825">
        <v>5</v>
      </c>
      <c r="F7" s="965">
        <v>0.14000000000000001</v>
      </c>
      <c r="G7" s="825">
        <v>5</v>
      </c>
      <c r="H7" s="974">
        <v>0</v>
      </c>
      <c r="I7" s="825">
        <v>33</v>
      </c>
      <c r="J7" s="965">
        <v>0.24</v>
      </c>
      <c r="K7" s="826">
        <v>2.19</v>
      </c>
      <c r="L7" s="825">
        <v>1</v>
      </c>
      <c r="M7" s="970">
        <v>0.12</v>
      </c>
      <c r="N7" s="976">
        <v>0</v>
      </c>
      <c r="O7" s="977">
        <v>0</v>
      </c>
    </row>
    <row r="8" spans="2:16" s="439" customFormat="1" x14ac:dyDescent="0.3">
      <c r="B8" s="1102"/>
      <c r="C8" s="827" t="s">
        <v>1035</v>
      </c>
      <c r="D8" s="828">
        <v>3</v>
      </c>
      <c r="E8" s="828">
        <v>4</v>
      </c>
      <c r="F8" s="966">
        <v>0.12</v>
      </c>
      <c r="G8" s="828">
        <v>4</v>
      </c>
      <c r="H8" s="975">
        <v>0</v>
      </c>
      <c r="I8" s="828">
        <v>24</v>
      </c>
      <c r="J8" s="966">
        <v>0.2</v>
      </c>
      <c r="K8" s="954">
        <v>2.21</v>
      </c>
      <c r="L8" s="953">
        <v>0</v>
      </c>
      <c r="M8" s="971">
        <v>0.09</v>
      </c>
      <c r="N8" s="953">
        <v>0</v>
      </c>
      <c r="O8" s="978">
        <v>0</v>
      </c>
    </row>
    <row r="9" spans="2:16" x14ac:dyDescent="0.3">
      <c r="B9" s="1102"/>
      <c r="C9" s="827" t="s">
        <v>1036</v>
      </c>
      <c r="D9" s="828">
        <v>1</v>
      </c>
      <c r="E9" s="828">
        <v>2</v>
      </c>
      <c r="F9" s="966">
        <v>0.17</v>
      </c>
      <c r="G9" s="828">
        <v>1</v>
      </c>
      <c r="H9" s="975">
        <v>0</v>
      </c>
      <c r="I9" s="828">
        <v>9</v>
      </c>
      <c r="J9" s="966">
        <v>0.36</v>
      </c>
      <c r="K9" s="954">
        <v>2.14</v>
      </c>
      <c r="L9" s="953">
        <v>0</v>
      </c>
      <c r="M9" s="971">
        <v>0.24</v>
      </c>
      <c r="N9" s="953">
        <v>0</v>
      </c>
      <c r="O9" s="978">
        <v>0</v>
      </c>
      <c r="P9" s="439"/>
    </row>
    <row r="10" spans="2:16" x14ac:dyDescent="0.3">
      <c r="B10" s="1102"/>
      <c r="C10" s="831" t="s">
        <v>1037</v>
      </c>
      <c r="D10" s="828">
        <v>4</v>
      </c>
      <c r="E10" s="828">
        <v>1</v>
      </c>
      <c r="F10" s="966">
        <v>0.12</v>
      </c>
      <c r="G10" s="828">
        <v>4</v>
      </c>
      <c r="H10" s="975">
        <v>0</v>
      </c>
      <c r="I10" s="828">
        <v>9</v>
      </c>
      <c r="J10" s="966">
        <v>0.22</v>
      </c>
      <c r="K10" s="954">
        <v>2.42</v>
      </c>
      <c r="L10" s="828">
        <v>1</v>
      </c>
      <c r="M10" s="971">
        <v>0.21</v>
      </c>
      <c r="N10" s="953">
        <v>0</v>
      </c>
      <c r="O10" s="978">
        <v>0</v>
      </c>
      <c r="P10" s="439"/>
    </row>
    <row r="11" spans="2:16" x14ac:dyDescent="0.3">
      <c r="B11" s="1102"/>
      <c r="C11" s="831" t="s">
        <v>1038</v>
      </c>
      <c r="D11" s="828">
        <v>2</v>
      </c>
      <c r="E11" s="828">
        <v>2</v>
      </c>
      <c r="F11" s="966">
        <v>0.14000000000000001</v>
      </c>
      <c r="G11" s="828">
        <v>2</v>
      </c>
      <c r="H11" s="975">
        <v>0</v>
      </c>
      <c r="I11" s="828">
        <v>14</v>
      </c>
      <c r="J11" s="966">
        <v>0.24</v>
      </c>
      <c r="K11" s="954">
        <v>2.5</v>
      </c>
      <c r="L11" s="828">
        <v>1</v>
      </c>
      <c r="M11" s="971">
        <v>0.3</v>
      </c>
      <c r="N11" s="953">
        <v>0</v>
      </c>
      <c r="O11" s="978">
        <v>0</v>
      </c>
      <c r="P11" s="439"/>
    </row>
    <row r="12" spans="2:16" x14ac:dyDescent="0.3">
      <c r="B12" s="1102"/>
      <c r="C12" s="831" t="s">
        <v>1039</v>
      </c>
      <c r="D12" s="828">
        <v>4</v>
      </c>
      <c r="E12" s="828">
        <v>2</v>
      </c>
      <c r="F12" s="966">
        <v>0.12</v>
      </c>
      <c r="G12" s="828">
        <v>5</v>
      </c>
      <c r="H12" s="966">
        <v>0.01</v>
      </c>
      <c r="I12" s="828">
        <v>26</v>
      </c>
      <c r="J12" s="966">
        <v>0.2</v>
      </c>
      <c r="K12" s="829">
        <v>2.4900000000000002</v>
      </c>
      <c r="L12" s="828">
        <v>2</v>
      </c>
      <c r="M12" s="971">
        <v>0.35</v>
      </c>
      <c r="N12" s="953">
        <v>0</v>
      </c>
      <c r="O12" s="978">
        <v>0</v>
      </c>
      <c r="P12" s="439"/>
    </row>
    <row r="13" spans="2:16" x14ac:dyDescent="0.3">
      <c r="B13" s="1102"/>
      <c r="C13" s="831" t="s">
        <v>1040</v>
      </c>
      <c r="D13" s="828">
        <v>8</v>
      </c>
      <c r="E13" s="828">
        <v>10</v>
      </c>
      <c r="F13" s="966">
        <v>0.12</v>
      </c>
      <c r="G13" s="828">
        <v>9</v>
      </c>
      <c r="H13" s="966">
        <v>0.02</v>
      </c>
      <c r="I13" s="828">
        <v>198</v>
      </c>
      <c r="J13" s="966">
        <v>0.23</v>
      </c>
      <c r="K13" s="954">
        <v>2.38</v>
      </c>
      <c r="L13" s="828">
        <v>5</v>
      </c>
      <c r="M13" s="971">
        <v>0.54</v>
      </c>
      <c r="N13" s="953">
        <v>0</v>
      </c>
      <c r="O13" s="978">
        <v>0</v>
      </c>
      <c r="P13" s="439"/>
    </row>
    <row r="14" spans="2:16" x14ac:dyDescent="0.3">
      <c r="B14" s="1102"/>
      <c r="C14" s="827" t="s">
        <v>1041</v>
      </c>
      <c r="D14" s="828">
        <v>3</v>
      </c>
      <c r="E14" s="828">
        <v>5</v>
      </c>
      <c r="F14" s="966">
        <v>0.12</v>
      </c>
      <c r="G14" s="828">
        <v>3</v>
      </c>
      <c r="H14" s="966">
        <v>0.01</v>
      </c>
      <c r="I14" s="828">
        <v>79</v>
      </c>
      <c r="J14" s="966">
        <v>0.27</v>
      </c>
      <c r="K14" s="954">
        <v>2.27</v>
      </c>
      <c r="L14" s="828">
        <v>2</v>
      </c>
      <c r="M14" s="971">
        <v>0.55000000000000004</v>
      </c>
      <c r="N14" s="953">
        <v>0</v>
      </c>
      <c r="O14" s="978">
        <v>0</v>
      </c>
      <c r="P14" s="439"/>
    </row>
    <row r="15" spans="2:16" x14ac:dyDescent="0.3">
      <c r="B15" s="1102"/>
      <c r="C15" s="827" t="s">
        <v>1042</v>
      </c>
      <c r="D15" s="828">
        <v>6</v>
      </c>
      <c r="E15" s="828">
        <v>5</v>
      </c>
      <c r="F15" s="966">
        <v>0.12</v>
      </c>
      <c r="G15" s="828">
        <v>6</v>
      </c>
      <c r="H15" s="966">
        <v>0.02</v>
      </c>
      <c r="I15" s="828">
        <v>119</v>
      </c>
      <c r="J15" s="966">
        <v>0.21</v>
      </c>
      <c r="K15" s="954">
        <v>2.4300000000000002</v>
      </c>
      <c r="L15" s="828">
        <v>3</v>
      </c>
      <c r="M15" s="971">
        <v>0.53</v>
      </c>
      <c r="N15" s="953">
        <v>0</v>
      </c>
      <c r="O15" s="978">
        <v>0</v>
      </c>
      <c r="P15" s="439"/>
    </row>
    <row r="16" spans="2:16" x14ac:dyDescent="0.3">
      <c r="B16" s="1102"/>
      <c r="C16" s="831" t="s">
        <v>1043</v>
      </c>
      <c r="D16" s="828">
        <v>11</v>
      </c>
      <c r="E16" s="828">
        <v>1</v>
      </c>
      <c r="F16" s="966">
        <v>0.12</v>
      </c>
      <c r="G16" s="828">
        <v>12</v>
      </c>
      <c r="H16" s="966">
        <v>0.06</v>
      </c>
      <c r="I16" s="828">
        <v>19</v>
      </c>
      <c r="J16" s="966">
        <v>0.21</v>
      </c>
      <c r="K16" s="954">
        <v>2.4500000000000002</v>
      </c>
      <c r="L16" s="828">
        <v>8</v>
      </c>
      <c r="M16" s="971">
        <v>0.72</v>
      </c>
      <c r="N16" s="953">
        <v>0</v>
      </c>
      <c r="O16" s="978">
        <v>0</v>
      </c>
      <c r="P16" s="439"/>
    </row>
    <row r="17" spans="2:16" x14ac:dyDescent="0.3">
      <c r="B17" s="1102"/>
      <c r="C17" s="827" t="s">
        <v>1044</v>
      </c>
      <c r="D17" s="828">
        <v>2</v>
      </c>
      <c r="E17" s="828">
        <v>1</v>
      </c>
      <c r="F17" s="966">
        <v>0.12</v>
      </c>
      <c r="G17" s="828">
        <v>2</v>
      </c>
      <c r="H17" s="966">
        <v>0.03</v>
      </c>
      <c r="I17" s="828">
        <v>9</v>
      </c>
      <c r="J17" s="966">
        <v>0.28000000000000003</v>
      </c>
      <c r="K17" s="829">
        <v>2.31</v>
      </c>
      <c r="L17" s="828">
        <v>1</v>
      </c>
      <c r="M17" s="971">
        <v>0.8</v>
      </c>
      <c r="N17" s="953">
        <v>0</v>
      </c>
      <c r="O17" s="978">
        <v>0</v>
      </c>
      <c r="P17" s="439"/>
    </row>
    <row r="18" spans="2:16" x14ac:dyDescent="0.3">
      <c r="B18" s="1102"/>
      <c r="C18" s="827" t="s">
        <v>1045</v>
      </c>
      <c r="D18" s="828">
        <v>10</v>
      </c>
      <c r="E18" s="828">
        <v>1</v>
      </c>
      <c r="F18" s="966">
        <v>0.12</v>
      </c>
      <c r="G18" s="828">
        <v>10</v>
      </c>
      <c r="H18" s="966">
        <v>0.06</v>
      </c>
      <c r="I18" s="828">
        <v>10</v>
      </c>
      <c r="J18" s="966">
        <v>0.2</v>
      </c>
      <c r="K18" s="954">
        <v>2.4700000000000002</v>
      </c>
      <c r="L18" s="828">
        <v>7</v>
      </c>
      <c r="M18" s="971">
        <v>0.71</v>
      </c>
      <c r="N18" s="953">
        <v>0</v>
      </c>
      <c r="O18" s="978">
        <v>0</v>
      </c>
      <c r="P18" s="439"/>
    </row>
    <row r="19" spans="2:16" x14ac:dyDescent="0.3">
      <c r="B19" s="1102"/>
      <c r="C19" s="831" t="s">
        <v>1046</v>
      </c>
      <c r="D19" s="953">
        <v>0</v>
      </c>
      <c r="E19" s="953">
        <v>0</v>
      </c>
      <c r="F19" s="979">
        <v>0</v>
      </c>
      <c r="G19" s="953">
        <v>0</v>
      </c>
      <c r="H19" s="966">
        <v>0.11</v>
      </c>
      <c r="I19" s="828">
        <v>2</v>
      </c>
      <c r="J19" s="966">
        <v>0.13</v>
      </c>
      <c r="K19" s="954">
        <v>2.5</v>
      </c>
      <c r="L19" s="828">
        <v>0</v>
      </c>
      <c r="M19" s="971">
        <v>0.56999999999999995</v>
      </c>
      <c r="N19" s="953">
        <v>0</v>
      </c>
      <c r="O19" s="978">
        <v>0</v>
      </c>
      <c r="P19" s="439"/>
    </row>
    <row r="20" spans="2:16" x14ac:dyDescent="0.3">
      <c r="B20" s="1102"/>
      <c r="C20" s="827" t="s">
        <v>1047</v>
      </c>
      <c r="D20" s="953">
        <v>0</v>
      </c>
      <c r="E20" s="953">
        <v>0</v>
      </c>
      <c r="F20" s="979">
        <v>0</v>
      </c>
      <c r="G20" s="953">
        <v>0</v>
      </c>
      <c r="H20" s="966">
        <v>0.11</v>
      </c>
      <c r="I20" s="828">
        <v>2</v>
      </c>
      <c r="J20" s="966">
        <v>0.13</v>
      </c>
      <c r="K20" s="954">
        <v>2.5</v>
      </c>
      <c r="L20" s="828">
        <v>0</v>
      </c>
      <c r="M20" s="971">
        <v>0.56999999999999995</v>
      </c>
      <c r="N20" s="953">
        <v>0</v>
      </c>
      <c r="O20" s="978">
        <v>0</v>
      </c>
      <c r="P20" s="439"/>
    </row>
    <row r="21" spans="2:16" x14ac:dyDescent="0.3">
      <c r="B21" s="1102"/>
      <c r="C21" s="827" t="s">
        <v>1048</v>
      </c>
      <c r="D21" s="828">
        <v>0</v>
      </c>
      <c r="E21" s="828">
        <v>0</v>
      </c>
      <c r="F21" s="967">
        <v>0</v>
      </c>
      <c r="G21" s="828">
        <v>0</v>
      </c>
      <c r="H21" s="967">
        <v>0</v>
      </c>
      <c r="I21" s="828">
        <v>0</v>
      </c>
      <c r="J21" s="967">
        <v>0</v>
      </c>
      <c r="K21" s="828">
        <v>0</v>
      </c>
      <c r="L21" s="828">
        <v>0</v>
      </c>
      <c r="M21" s="967">
        <v>0</v>
      </c>
      <c r="N21" s="828">
        <v>0</v>
      </c>
      <c r="O21" s="830">
        <v>0</v>
      </c>
      <c r="P21" s="439"/>
    </row>
    <row r="22" spans="2:16" x14ac:dyDescent="0.3">
      <c r="B22" s="1102"/>
      <c r="C22" s="827" t="s">
        <v>1049</v>
      </c>
      <c r="D22" s="828">
        <v>0</v>
      </c>
      <c r="E22" s="828">
        <v>0</v>
      </c>
      <c r="F22" s="967">
        <v>0</v>
      </c>
      <c r="G22" s="828">
        <v>0</v>
      </c>
      <c r="H22" s="966">
        <v>0</v>
      </c>
      <c r="I22" s="828">
        <v>0</v>
      </c>
      <c r="J22" s="966">
        <v>0</v>
      </c>
      <c r="K22" s="828">
        <v>0</v>
      </c>
      <c r="L22" s="828">
        <v>0</v>
      </c>
      <c r="M22" s="971">
        <v>0</v>
      </c>
      <c r="N22" s="828">
        <v>0</v>
      </c>
      <c r="O22" s="830">
        <v>0</v>
      </c>
      <c r="P22" s="439"/>
    </row>
    <row r="23" spans="2:16" x14ac:dyDescent="0.3">
      <c r="B23" s="1102"/>
      <c r="C23" s="831" t="s">
        <v>1050</v>
      </c>
      <c r="D23" s="828">
        <v>0</v>
      </c>
      <c r="E23" s="828">
        <v>0</v>
      </c>
      <c r="F23" s="967">
        <v>0</v>
      </c>
      <c r="G23" s="828">
        <v>0</v>
      </c>
      <c r="H23" s="967">
        <v>1</v>
      </c>
      <c r="I23" s="828">
        <v>7</v>
      </c>
      <c r="J23" s="967">
        <v>0.15</v>
      </c>
      <c r="K23" s="954">
        <v>2.37</v>
      </c>
      <c r="L23" s="828">
        <v>0</v>
      </c>
      <c r="M23" s="967">
        <v>0.16</v>
      </c>
      <c r="N23" s="828">
        <v>0</v>
      </c>
      <c r="O23" s="830">
        <v>0</v>
      </c>
      <c r="P23" s="439"/>
    </row>
    <row r="24" spans="2:16" x14ac:dyDescent="0.3">
      <c r="B24" s="1103"/>
      <c r="C24" s="832" t="s">
        <v>1051</v>
      </c>
      <c r="D24" s="833">
        <v>35</v>
      </c>
      <c r="E24" s="833">
        <v>22</v>
      </c>
      <c r="F24" s="968">
        <v>0.13</v>
      </c>
      <c r="G24" s="833">
        <v>37</v>
      </c>
      <c r="H24" s="968">
        <v>0.03</v>
      </c>
      <c r="I24" s="833">
        <v>308</v>
      </c>
      <c r="J24" s="968">
        <v>0.22</v>
      </c>
      <c r="K24" s="955">
        <v>2.4</v>
      </c>
      <c r="L24" s="833">
        <v>17</v>
      </c>
      <c r="M24" s="972">
        <v>0.46</v>
      </c>
      <c r="N24" s="833">
        <v>0</v>
      </c>
      <c r="O24" s="834">
        <v>0</v>
      </c>
      <c r="P24" s="439"/>
    </row>
    <row r="25" spans="2:16" x14ac:dyDescent="0.3">
      <c r="B25" s="1101" t="s">
        <v>1052</v>
      </c>
      <c r="C25" s="823" t="s">
        <v>1034</v>
      </c>
      <c r="D25" s="824">
        <v>1210</v>
      </c>
      <c r="E25" s="825">
        <v>51</v>
      </c>
      <c r="F25" s="965">
        <v>0.44</v>
      </c>
      <c r="G25" s="825">
        <v>1232</v>
      </c>
      <c r="H25" s="973">
        <v>0</v>
      </c>
      <c r="I25" s="825">
        <v>24470</v>
      </c>
      <c r="J25" s="965">
        <v>0.17</v>
      </c>
      <c r="K25" s="983"/>
      <c r="L25" s="825">
        <v>41</v>
      </c>
      <c r="M25" s="970">
        <v>0.03</v>
      </c>
      <c r="N25" s="976">
        <v>0</v>
      </c>
      <c r="O25" s="977">
        <v>0</v>
      </c>
      <c r="P25" s="439"/>
    </row>
    <row r="26" spans="2:16" x14ac:dyDescent="0.3">
      <c r="B26" s="1102"/>
      <c r="C26" s="827" t="s">
        <v>1035</v>
      </c>
      <c r="D26" s="828">
        <v>690</v>
      </c>
      <c r="E26" s="828">
        <v>36</v>
      </c>
      <c r="F26" s="966">
        <v>0.47</v>
      </c>
      <c r="G26" s="828">
        <v>707</v>
      </c>
      <c r="H26" s="951">
        <v>0</v>
      </c>
      <c r="I26" s="828">
        <v>16207</v>
      </c>
      <c r="J26" s="966">
        <v>0.17</v>
      </c>
      <c r="K26" s="984"/>
      <c r="L26" s="828">
        <v>18</v>
      </c>
      <c r="M26" s="971">
        <v>0.02</v>
      </c>
      <c r="N26" s="953">
        <v>0</v>
      </c>
      <c r="O26" s="978">
        <v>0</v>
      </c>
      <c r="P26" s="439"/>
    </row>
    <row r="27" spans="2:16" x14ac:dyDescent="0.3">
      <c r="B27" s="1102"/>
      <c r="C27" s="827" t="s">
        <v>1036</v>
      </c>
      <c r="D27" s="828">
        <v>520</v>
      </c>
      <c r="E27" s="828">
        <v>15</v>
      </c>
      <c r="F27" s="966">
        <v>0.34</v>
      </c>
      <c r="G27" s="828">
        <v>525</v>
      </c>
      <c r="H27" s="951">
        <v>0</v>
      </c>
      <c r="I27" s="828">
        <v>8263</v>
      </c>
      <c r="J27" s="966">
        <v>0.17</v>
      </c>
      <c r="K27" s="984"/>
      <c r="L27" s="828">
        <v>24</v>
      </c>
      <c r="M27" s="971">
        <v>0.05</v>
      </c>
      <c r="N27" s="953">
        <v>0</v>
      </c>
      <c r="O27" s="978">
        <v>0</v>
      </c>
      <c r="P27" s="439"/>
    </row>
    <row r="28" spans="2:16" x14ac:dyDescent="0.3">
      <c r="B28" s="1102"/>
      <c r="C28" s="831" t="s">
        <v>1037</v>
      </c>
      <c r="D28" s="828">
        <v>711</v>
      </c>
      <c r="E28" s="828">
        <v>17</v>
      </c>
      <c r="F28" s="966">
        <v>0.33</v>
      </c>
      <c r="G28" s="828">
        <v>716</v>
      </c>
      <c r="H28" s="951">
        <v>0</v>
      </c>
      <c r="I28" s="828">
        <v>8618</v>
      </c>
      <c r="J28" s="966">
        <v>0.18</v>
      </c>
      <c r="K28" s="984"/>
      <c r="L28" s="828">
        <v>53</v>
      </c>
      <c r="M28" s="971">
        <v>7.0000000000000007E-2</v>
      </c>
      <c r="N28" s="953">
        <v>0</v>
      </c>
      <c r="O28" s="978">
        <v>0</v>
      </c>
      <c r="P28" s="439"/>
    </row>
    <row r="29" spans="2:16" x14ac:dyDescent="0.3">
      <c r="B29" s="1102"/>
      <c r="C29" s="831" t="s">
        <v>1038</v>
      </c>
      <c r="D29" s="828">
        <v>901</v>
      </c>
      <c r="E29" s="828">
        <v>29</v>
      </c>
      <c r="F29" s="966">
        <v>0.37</v>
      </c>
      <c r="G29" s="828">
        <v>911</v>
      </c>
      <c r="H29" s="951">
        <v>0</v>
      </c>
      <c r="I29" s="828">
        <v>10662</v>
      </c>
      <c r="J29" s="966">
        <v>0.19</v>
      </c>
      <c r="K29" s="984"/>
      <c r="L29" s="828">
        <v>105</v>
      </c>
      <c r="M29" s="971">
        <v>0.11</v>
      </c>
      <c r="N29" s="828">
        <v>1</v>
      </c>
      <c r="O29" s="978">
        <v>0</v>
      </c>
      <c r="P29" s="439"/>
    </row>
    <row r="30" spans="2:16" x14ac:dyDescent="0.3">
      <c r="B30" s="1102"/>
      <c r="C30" s="831" t="s">
        <v>1039</v>
      </c>
      <c r="D30" s="828">
        <v>2164</v>
      </c>
      <c r="E30" s="828">
        <v>54</v>
      </c>
      <c r="F30" s="966">
        <v>0.39</v>
      </c>
      <c r="G30" s="828">
        <v>2184</v>
      </c>
      <c r="H30" s="966">
        <v>0.01</v>
      </c>
      <c r="I30" s="828">
        <v>22460</v>
      </c>
      <c r="J30" s="966">
        <v>0.18</v>
      </c>
      <c r="K30" s="984"/>
      <c r="L30" s="828">
        <v>364</v>
      </c>
      <c r="M30" s="971">
        <v>0.17</v>
      </c>
      <c r="N30" s="828">
        <v>3</v>
      </c>
      <c r="O30" s="830">
        <v>-1</v>
      </c>
      <c r="P30" s="439"/>
    </row>
    <row r="31" spans="2:16" x14ac:dyDescent="0.3">
      <c r="B31" s="1102"/>
      <c r="C31" s="831" t="s">
        <v>1040</v>
      </c>
      <c r="D31" s="828">
        <v>3743</v>
      </c>
      <c r="E31" s="828">
        <v>40</v>
      </c>
      <c r="F31" s="966">
        <v>0.38</v>
      </c>
      <c r="G31" s="828">
        <v>3758</v>
      </c>
      <c r="H31" s="966">
        <v>0.01</v>
      </c>
      <c r="I31" s="828">
        <v>25153</v>
      </c>
      <c r="J31" s="966">
        <v>0.2</v>
      </c>
      <c r="K31" s="984"/>
      <c r="L31" s="828">
        <v>1007</v>
      </c>
      <c r="M31" s="971">
        <v>0.27</v>
      </c>
      <c r="N31" s="828">
        <v>8</v>
      </c>
      <c r="O31" s="830">
        <v>-6</v>
      </c>
      <c r="P31" s="439"/>
    </row>
    <row r="32" spans="2:16" x14ac:dyDescent="0.3">
      <c r="B32" s="1102"/>
      <c r="C32" s="827" t="s">
        <v>1041</v>
      </c>
      <c r="D32" s="828">
        <v>3496</v>
      </c>
      <c r="E32" s="828">
        <v>37</v>
      </c>
      <c r="F32" s="966">
        <v>0.38</v>
      </c>
      <c r="G32" s="828">
        <v>3510</v>
      </c>
      <c r="H32" s="966">
        <v>0.01</v>
      </c>
      <c r="I32" s="828">
        <v>22711</v>
      </c>
      <c r="J32" s="966">
        <v>0.2</v>
      </c>
      <c r="K32" s="984"/>
      <c r="L32" s="828">
        <v>916</v>
      </c>
      <c r="M32" s="971">
        <v>0.26</v>
      </c>
      <c r="N32" s="828">
        <v>8</v>
      </c>
      <c r="O32" s="830">
        <v>-4</v>
      </c>
      <c r="P32" s="439"/>
    </row>
    <row r="33" spans="2:16" x14ac:dyDescent="0.3">
      <c r="B33" s="1102"/>
      <c r="C33" s="827" t="s">
        <v>1042</v>
      </c>
      <c r="D33" s="828">
        <v>247</v>
      </c>
      <c r="E33" s="828">
        <v>3</v>
      </c>
      <c r="F33" s="966">
        <v>0.35</v>
      </c>
      <c r="G33" s="828">
        <v>248</v>
      </c>
      <c r="H33" s="966">
        <v>0.02</v>
      </c>
      <c r="I33" s="828">
        <v>2442</v>
      </c>
      <c r="J33" s="966">
        <v>0.19</v>
      </c>
      <c r="K33" s="984"/>
      <c r="L33" s="828">
        <v>91</v>
      </c>
      <c r="M33" s="971">
        <v>0.36</v>
      </c>
      <c r="N33" s="828">
        <v>1</v>
      </c>
      <c r="O33" s="830">
        <v>-2</v>
      </c>
      <c r="P33" s="439"/>
    </row>
    <row r="34" spans="2:16" x14ac:dyDescent="0.3">
      <c r="B34" s="1102"/>
      <c r="C34" s="831" t="s">
        <v>1043</v>
      </c>
      <c r="D34" s="828">
        <v>207</v>
      </c>
      <c r="E34" s="828">
        <v>3</v>
      </c>
      <c r="F34" s="966">
        <v>0.36</v>
      </c>
      <c r="G34" s="828">
        <v>208</v>
      </c>
      <c r="H34" s="966">
        <v>0.05</v>
      </c>
      <c r="I34" s="828">
        <v>1836</v>
      </c>
      <c r="J34" s="966">
        <v>0.21</v>
      </c>
      <c r="K34" s="984"/>
      <c r="L34" s="828">
        <v>133</v>
      </c>
      <c r="M34" s="971">
        <v>0.64</v>
      </c>
      <c r="N34" s="828">
        <v>2</v>
      </c>
      <c r="O34" s="830">
        <v>-4</v>
      </c>
      <c r="P34" s="439"/>
    </row>
    <row r="35" spans="2:16" x14ac:dyDescent="0.3">
      <c r="B35" s="1102"/>
      <c r="C35" s="827" t="s">
        <v>1044</v>
      </c>
      <c r="D35" s="828">
        <v>95</v>
      </c>
      <c r="E35" s="828">
        <v>3</v>
      </c>
      <c r="F35" s="966">
        <v>0.35</v>
      </c>
      <c r="G35" s="828">
        <v>96</v>
      </c>
      <c r="H35" s="966">
        <v>0.03</v>
      </c>
      <c r="I35" s="828">
        <v>964</v>
      </c>
      <c r="J35" s="966">
        <v>0.21</v>
      </c>
      <c r="K35" s="984"/>
      <c r="L35" s="828">
        <v>51</v>
      </c>
      <c r="M35" s="971">
        <v>0.54</v>
      </c>
      <c r="N35" s="828">
        <v>1</v>
      </c>
      <c r="O35" s="830">
        <v>-1</v>
      </c>
      <c r="P35" s="439"/>
    </row>
    <row r="36" spans="2:16" x14ac:dyDescent="0.3">
      <c r="B36" s="1102"/>
      <c r="C36" s="827" t="s">
        <v>1045</v>
      </c>
      <c r="D36" s="828">
        <v>112</v>
      </c>
      <c r="E36" s="828">
        <v>0</v>
      </c>
      <c r="F36" s="966">
        <v>0.38</v>
      </c>
      <c r="G36" s="828">
        <v>112</v>
      </c>
      <c r="H36" s="966">
        <v>0.06</v>
      </c>
      <c r="I36" s="828">
        <v>872</v>
      </c>
      <c r="J36" s="966">
        <v>0.2</v>
      </c>
      <c r="K36" s="984"/>
      <c r="L36" s="828">
        <v>81</v>
      </c>
      <c r="M36" s="971">
        <v>0.73</v>
      </c>
      <c r="N36" s="828">
        <v>1</v>
      </c>
      <c r="O36" s="830">
        <v>-3</v>
      </c>
      <c r="P36" s="439"/>
    </row>
    <row r="37" spans="2:16" x14ac:dyDescent="0.3">
      <c r="B37" s="1102"/>
      <c r="C37" s="831" t="s">
        <v>1046</v>
      </c>
      <c r="D37" s="828">
        <v>90</v>
      </c>
      <c r="E37" s="828">
        <v>1</v>
      </c>
      <c r="F37" s="966">
        <v>0.36</v>
      </c>
      <c r="G37" s="828">
        <v>90</v>
      </c>
      <c r="H37" s="966">
        <v>0.25</v>
      </c>
      <c r="I37" s="828">
        <v>990</v>
      </c>
      <c r="J37" s="966">
        <v>0.2</v>
      </c>
      <c r="K37" s="984"/>
      <c r="L37" s="828">
        <v>95</v>
      </c>
      <c r="M37" s="971">
        <v>1.05</v>
      </c>
      <c r="N37" s="828">
        <v>4</v>
      </c>
      <c r="O37" s="830">
        <v>-5</v>
      </c>
      <c r="P37" s="439"/>
    </row>
    <row r="38" spans="2:16" x14ac:dyDescent="0.3">
      <c r="B38" s="1102"/>
      <c r="C38" s="827" t="s">
        <v>1047</v>
      </c>
      <c r="D38" s="828">
        <v>27</v>
      </c>
      <c r="E38" s="828">
        <v>0</v>
      </c>
      <c r="F38" s="966">
        <v>0.36</v>
      </c>
      <c r="G38" s="828">
        <v>28</v>
      </c>
      <c r="H38" s="966">
        <v>0.12</v>
      </c>
      <c r="I38" s="828">
        <v>284</v>
      </c>
      <c r="J38" s="966">
        <v>0.22</v>
      </c>
      <c r="K38" s="984"/>
      <c r="L38" s="828">
        <v>27</v>
      </c>
      <c r="M38" s="971">
        <v>1</v>
      </c>
      <c r="N38" s="828">
        <v>1</v>
      </c>
      <c r="O38" s="830">
        <v>-1</v>
      </c>
      <c r="P38" s="439"/>
    </row>
    <row r="39" spans="2:16" x14ac:dyDescent="0.3">
      <c r="B39" s="1102"/>
      <c r="C39" s="827" t="s">
        <v>1048</v>
      </c>
      <c r="D39" s="828">
        <v>0</v>
      </c>
      <c r="E39" s="828">
        <v>0</v>
      </c>
      <c r="F39" s="967">
        <v>0</v>
      </c>
      <c r="G39" s="828">
        <v>0</v>
      </c>
      <c r="H39" s="967">
        <v>0</v>
      </c>
      <c r="I39" s="828">
        <v>0</v>
      </c>
      <c r="J39" s="967">
        <v>0</v>
      </c>
      <c r="K39" s="984"/>
      <c r="L39" s="828">
        <v>0</v>
      </c>
      <c r="M39" s="967">
        <v>0</v>
      </c>
      <c r="N39" s="828">
        <v>0</v>
      </c>
      <c r="O39" s="830">
        <v>0</v>
      </c>
      <c r="P39" s="439"/>
    </row>
    <row r="40" spans="2:16" x14ac:dyDescent="0.3">
      <c r="B40" s="1102"/>
      <c r="C40" s="827" t="s">
        <v>1049</v>
      </c>
      <c r="D40" s="828">
        <v>63</v>
      </c>
      <c r="E40" s="828">
        <v>0</v>
      </c>
      <c r="F40" s="967">
        <v>0.36</v>
      </c>
      <c r="G40" s="828">
        <v>63</v>
      </c>
      <c r="H40" s="966">
        <v>0.31</v>
      </c>
      <c r="I40" s="828">
        <v>706</v>
      </c>
      <c r="J40" s="966">
        <v>0.18</v>
      </c>
      <c r="K40" s="984"/>
      <c r="L40" s="828">
        <v>68</v>
      </c>
      <c r="M40" s="971">
        <v>1.08</v>
      </c>
      <c r="N40" s="828">
        <v>4</v>
      </c>
      <c r="O40" s="830">
        <v>-4</v>
      </c>
      <c r="P40" s="439"/>
    </row>
    <row r="41" spans="2:16" x14ac:dyDescent="0.3">
      <c r="B41" s="1102"/>
      <c r="C41" s="831" t="s">
        <v>1050</v>
      </c>
      <c r="D41" s="828">
        <v>90</v>
      </c>
      <c r="E41" s="828">
        <v>0</v>
      </c>
      <c r="F41" s="966">
        <v>0.68</v>
      </c>
      <c r="G41" s="828">
        <v>90</v>
      </c>
      <c r="H41" s="966">
        <v>1</v>
      </c>
      <c r="I41" s="828">
        <v>1008</v>
      </c>
      <c r="J41" s="966">
        <v>0.27</v>
      </c>
      <c r="K41" s="984"/>
      <c r="L41" s="828">
        <v>58</v>
      </c>
      <c r="M41" s="971">
        <v>0.65</v>
      </c>
      <c r="N41" s="828">
        <v>20</v>
      </c>
      <c r="O41" s="830">
        <v>-17</v>
      </c>
      <c r="P41" s="439"/>
    </row>
    <row r="42" spans="2:16" x14ac:dyDescent="0.3">
      <c r="B42" s="1103"/>
      <c r="C42" s="832" t="s">
        <v>1051</v>
      </c>
      <c r="D42" s="833">
        <v>9115</v>
      </c>
      <c r="E42" s="833">
        <v>195</v>
      </c>
      <c r="F42" s="968">
        <v>0.39</v>
      </c>
      <c r="G42" s="833">
        <v>9190</v>
      </c>
      <c r="H42" s="968">
        <v>0.02</v>
      </c>
      <c r="I42" s="833">
        <v>95197</v>
      </c>
      <c r="J42" s="968">
        <v>0.19</v>
      </c>
      <c r="K42" s="985"/>
      <c r="L42" s="833">
        <v>1856</v>
      </c>
      <c r="M42" s="972">
        <v>0.2</v>
      </c>
      <c r="N42" s="833">
        <v>38</v>
      </c>
      <c r="O42" s="834">
        <v>-34</v>
      </c>
      <c r="P42" s="439"/>
    </row>
    <row r="43" spans="2:16" x14ac:dyDescent="0.3">
      <c r="B43" s="1101" t="s">
        <v>1053</v>
      </c>
      <c r="C43" s="823" t="s">
        <v>1034</v>
      </c>
      <c r="D43" s="824">
        <v>5</v>
      </c>
      <c r="E43" s="825">
        <v>260</v>
      </c>
      <c r="F43" s="965">
        <v>0.42</v>
      </c>
      <c r="G43" s="825">
        <v>114</v>
      </c>
      <c r="H43" s="974">
        <v>0</v>
      </c>
      <c r="I43" s="825">
        <v>69829</v>
      </c>
      <c r="J43" s="965">
        <v>0.5</v>
      </c>
      <c r="K43" s="983"/>
      <c r="L43" s="825">
        <v>4</v>
      </c>
      <c r="M43" s="970">
        <v>0.03</v>
      </c>
      <c r="N43" s="976">
        <v>0</v>
      </c>
      <c r="O43" s="977">
        <v>0</v>
      </c>
      <c r="P43" s="439"/>
    </row>
    <row r="44" spans="2:16" x14ac:dyDescent="0.3">
      <c r="B44" s="1102"/>
      <c r="C44" s="827" t="s">
        <v>1035</v>
      </c>
      <c r="D44" s="828">
        <v>0</v>
      </c>
      <c r="E44" s="828">
        <v>0</v>
      </c>
      <c r="F44" s="966">
        <v>0</v>
      </c>
      <c r="G44" s="828">
        <v>0</v>
      </c>
      <c r="H44" s="966">
        <v>0</v>
      </c>
      <c r="I44" s="828">
        <v>0</v>
      </c>
      <c r="J44" s="966">
        <v>0</v>
      </c>
      <c r="K44" s="984"/>
      <c r="L44" s="828">
        <v>0</v>
      </c>
      <c r="M44" s="971">
        <v>0</v>
      </c>
      <c r="N44" s="828">
        <v>0</v>
      </c>
      <c r="O44" s="830">
        <v>0</v>
      </c>
      <c r="P44" s="439"/>
    </row>
    <row r="45" spans="2:16" x14ac:dyDescent="0.3">
      <c r="B45" s="1102"/>
      <c r="C45" s="827" t="s">
        <v>1036</v>
      </c>
      <c r="D45" s="828">
        <v>5</v>
      </c>
      <c r="E45" s="828">
        <v>260</v>
      </c>
      <c r="F45" s="966">
        <v>0.42</v>
      </c>
      <c r="G45" s="828">
        <v>114</v>
      </c>
      <c r="H45" s="975">
        <v>0</v>
      </c>
      <c r="I45" s="828">
        <v>69829</v>
      </c>
      <c r="J45" s="966">
        <v>0.5</v>
      </c>
      <c r="K45" s="984"/>
      <c r="L45" s="828">
        <v>4</v>
      </c>
      <c r="M45" s="971">
        <v>0.03</v>
      </c>
      <c r="N45" s="953">
        <v>0</v>
      </c>
      <c r="O45" s="978">
        <v>0</v>
      </c>
      <c r="P45" s="439"/>
    </row>
    <row r="46" spans="2:16" x14ac:dyDescent="0.3">
      <c r="B46" s="1102"/>
      <c r="C46" s="831" t="s">
        <v>1037</v>
      </c>
      <c r="D46" s="828">
        <v>2</v>
      </c>
      <c r="E46" s="828">
        <v>41</v>
      </c>
      <c r="F46" s="966">
        <v>0.38</v>
      </c>
      <c r="G46" s="828">
        <v>18</v>
      </c>
      <c r="H46" s="975">
        <v>0</v>
      </c>
      <c r="I46" s="828">
        <v>14288</v>
      </c>
      <c r="J46" s="966">
        <v>0.5</v>
      </c>
      <c r="K46" s="984"/>
      <c r="L46" s="828">
        <v>1</v>
      </c>
      <c r="M46" s="971">
        <v>0.05</v>
      </c>
      <c r="N46" s="953">
        <v>0</v>
      </c>
      <c r="O46" s="978">
        <v>0</v>
      </c>
      <c r="P46" s="439"/>
    </row>
    <row r="47" spans="2:16" x14ac:dyDescent="0.3">
      <c r="B47" s="1102"/>
      <c r="C47" s="831" t="s">
        <v>1038</v>
      </c>
      <c r="D47" s="828">
        <v>3</v>
      </c>
      <c r="E47" s="828">
        <v>41</v>
      </c>
      <c r="F47" s="966">
        <v>0.24</v>
      </c>
      <c r="G47" s="828">
        <v>13</v>
      </c>
      <c r="H47" s="975">
        <v>0</v>
      </c>
      <c r="I47" s="828">
        <v>13128</v>
      </c>
      <c r="J47" s="966">
        <v>0.5</v>
      </c>
      <c r="K47" s="984"/>
      <c r="L47" s="828">
        <v>1</v>
      </c>
      <c r="M47" s="971">
        <v>0.09</v>
      </c>
      <c r="N47" s="953">
        <v>0</v>
      </c>
      <c r="O47" s="978">
        <v>0</v>
      </c>
      <c r="P47" s="439"/>
    </row>
    <row r="48" spans="2:16" x14ac:dyDescent="0.3">
      <c r="B48" s="1102"/>
      <c r="C48" s="831" t="s">
        <v>1039</v>
      </c>
      <c r="D48" s="828">
        <v>4</v>
      </c>
      <c r="E48" s="828">
        <v>35</v>
      </c>
      <c r="F48" s="966">
        <v>0.17</v>
      </c>
      <c r="G48" s="828">
        <v>10</v>
      </c>
      <c r="H48" s="966">
        <v>0.01</v>
      </c>
      <c r="I48" s="828">
        <v>11407</v>
      </c>
      <c r="J48" s="966">
        <v>0.5</v>
      </c>
      <c r="K48" s="984"/>
      <c r="L48" s="828">
        <v>1</v>
      </c>
      <c r="M48" s="971">
        <v>0.13</v>
      </c>
      <c r="N48" s="953">
        <v>0</v>
      </c>
      <c r="O48" s="978">
        <v>0</v>
      </c>
      <c r="P48" s="439"/>
    </row>
    <row r="49" spans="2:16" x14ac:dyDescent="0.3">
      <c r="B49" s="1102"/>
      <c r="C49" s="831" t="s">
        <v>1040</v>
      </c>
      <c r="D49" s="828">
        <v>7</v>
      </c>
      <c r="E49" s="828">
        <v>20</v>
      </c>
      <c r="F49" s="966">
        <v>0.25</v>
      </c>
      <c r="G49" s="828">
        <v>12</v>
      </c>
      <c r="H49" s="966">
        <v>0.01</v>
      </c>
      <c r="I49" s="828">
        <v>9180</v>
      </c>
      <c r="J49" s="966">
        <v>0.5</v>
      </c>
      <c r="K49" s="984"/>
      <c r="L49" s="828">
        <v>3</v>
      </c>
      <c r="M49" s="971">
        <v>0.24</v>
      </c>
      <c r="N49" s="953">
        <v>0</v>
      </c>
      <c r="O49" s="978">
        <v>0</v>
      </c>
      <c r="P49" s="439"/>
    </row>
    <row r="50" spans="2:16" x14ac:dyDescent="0.3">
      <c r="B50" s="1102"/>
      <c r="C50" s="827" t="s">
        <v>1041</v>
      </c>
      <c r="D50" s="828">
        <v>4</v>
      </c>
      <c r="E50" s="828">
        <v>15</v>
      </c>
      <c r="F50" s="966">
        <v>0.24</v>
      </c>
      <c r="G50" s="828">
        <v>8</v>
      </c>
      <c r="H50" s="966">
        <v>0.01</v>
      </c>
      <c r="I50" s="828">
        <v>6229</v>
      </c>
      <c r="J50" s="966">
        <v>0.5</v>
      </c>
      <c r="K50" s="984"/>
      <c r="L50" s="828">
        <v>2</v>
      </c>
      <c r="M50" s="971">
        <v>0.2</v>
      </c>
      <c r="N50" s="953">
        <v>0</v>
      </c>
      <c r="O50" s="978">
        <v>0</v>
      </c>
      <c r="P50" s="439"/>
    </row>
    <row r="51" spans="2:16" x14ac:dyDescent="0.3">
      <c r="B51" s="1102"/>
      <c r="C51" s="827" t="s">
        <v>1042</v>
      </c>
      <c r="D51" s="828">
        <v>3</v>
      </c>
      <c r="E51" s="828">
        <v>5</v>
      </c>
      <c r="F51" s="966">
        <v>0.28999999999999998</v>
      </c>
      <c r="G51" s="828">
        <v>4</v>
      </c>
      <c r="H51" s="966">
        <v>0.02</v>
      </c>
      <c r="I51" s="828">
        <v>2951</v>
      </c>
      <c r="J51" s="966">
        <v>0.5</v>
      </c>
      <c r="K51" s="984"/>
      <c r="L51" s="828">
        <v>1</v>
      </c>
      <c r="M51" s="971">
        <v>0.31</v>
      </c>
      <c r="N51" s="953">
        <v>0</v>
      </c>
      <c r="O51" s="978">
        <v>0</v>
      </c>
      <c r="P51" s="439"/>
    </row>
    <row r="52" spans="2:16" x14ac:dyDescent="0.3">
      <c r="B52" s="1102"/>
      <c r="C52" s="831" t="s">
        <v>1043</v>
      </c>
      <c r="D52" s="828">
        <v>3</v>
      </c>
      <c r="E52" s="828">
        <v>3</v>
      </c>
      <c r="F52" s="966">
        <v>0.32</v>
      </c>
      <c r="G52" s="828">
        <v>4</v>
      </c>
      <c r="H52" s="966">
        <v>0.04</v>
      </c>
      <c r="I52" s="828">
        <v>2602</v>
      </c>
      <c r="J52" s="966">
        <v>0.5</v>
      </c>
      <c r="K52" s="984"/>
      <c r="L52" s="828">
        <v>2</v>
      </c>
      <c r="M52" s="971">
        <v>0.53</v>
      </c>
      <c r="N52" s="953">
        <v>0</v>
      </c>
      <c r="O52" s="978">
        <v>0</v>
      </c>
      <c r="P52" s="439"/>
    </row>
    <row r="53" spans="2:16" x14ac:dyDescent="0.3">
      <c r="B53" s="1102"/>
      <c r="C53" s="827" t="s">
        <v>1044</v>
      </c>
      <c r="D53" s="828">
        <v>2</v>
      </c>
      <c r="E53" s="828">
        <v>2</v>
      </c>
      <c r="F53" s="966">
        <v>0.33</v>
      </c>
      <c r="G53" s="828">
        <v>3</v>
      </c>
      <c r="H53" s="966">
        <v>0.03</v>
      </c>
      <c r="I53" s="828">
        <v>1586</v>
      </c>
      <c r="J53" s="966">
        <v>0.5</v>
      </c>
      <c r="K53" s="984"/>
      <c r="L53" s="828">
        <v>1</v>
      </c>
      <c r="M53" s="971">
        <v>0.46</v>
      </c>
      <c r="N53" s="953">
        <v>0</v>
      </c>
      <c r="O53" s="978">
        <v>0</v>
      </c>
      <c r="P53" s="439"/>
    </row>
    <row r="54" spans="2:16" x14ac:dyDescent="0.3">
      <c r="B54" s="1102"/>
      <c r="C54" s="827" t="s">
        <v>1045</v>
      </c>
      <c r="D54" s="828">
        <v>1</v>
      </c>
      <c r="E54" s="828">
        <v>1</v>
      </c>
      <c r="F54" s="966">
        <v>0.3</v>
      </c>
      <c r="G54" s="828">
        <v>1</v>
      </c>
      <c r="H54" s="966">
        <v>0.06</v>
      </c>
      <c r="I54" s="828">
        <v>1016</v>
      </c>
      <c r="J54" s="966">
        <v>0.5</v>
      </c>
      <c r="K54" s="984"/>
      <c r="L54" s="828">
        <v>1</v>
      </c>
      <c r="M54" s="971">
        <v>0.68</v>
      </c>
      <c r="N54" s="953">
        <v>0</v>
      </c>
      <c r="O54" s="978">
        <v>0</v>
      </c>
      <c r="P54" s="439"/>
    </row>
    <row r="55" spans="2:16" x14ac:dyDescent="0.3">
      <c r="B55" s="1102"/>
      <c r="C55" s="831" t="s">
        <v>1046</v>
      </c>
      <c r="D55" s="828">
        <v>1</v>
      </c>
      <c r="E55" s="828">
        <v>1</v>
      </c>
      <c r="F55" s="966">
        <v>0.36</v>
      </c>
      <c r="G55" s="828">
        <v>1</v>
      </c>
      <c r="H55" s="966">
        <v>0.22</v>
      </c>
      <c r="I55" s="828">
        <v>1508</v>
      </c>
      <c r="J55" s="966">
        <v>0.51</v>
      </c>
      <c r="K55" s="984"/>
      <c r="L55" s="828">
        <v>2</v>
      </c>
      <c r="M55" s="971">
        <v>1.3</v>
      </c>
      <c r="N55" s="953">
        <v>0</v>
      </c>
      <c r="O55" s="978">
        <v>0</v>
      </c>
      <c r="P55" s="439"/>
    </row>
    <row r="56" spans="2:16" x14ac:dyDescent="0.3">
      <c r="B56" s="1102"/>
      <c r="C56" s="827" t="s">
        <v>1047</v>
      </c>
      <c r="D56" s="828">
        <v>1</v>
      </c>
      <c r="E56" s="828">
        <v>0</v>
      </c>
      <c r="F56" s="966">
        <v>0.28999999999999998</v>
      </c>
      <c r="G56" s="828">
        <v>1</v>
      </c>
      <c r="H56" s="966">
        <v>0.13</v>
      </c>
      <c r="I56" s="828">
        <v>701</v>
      </c>
      <c r="J56" s="966">
        <v>0.51</v>
      </c>
      <c r="K56" s="984"/>
      <c r="L56" s="828">
        <v>1</v>
      </c>
      <c r="M56" s="971">
        <v>1.06</v>
      </c>
      <c r="N56" s="953">
        <v>0</v>
      </c>
      <c r="O56" s="978">
        <v>0</v>
      </c>
      <c r="P56" s="439"/>
    </row>
    <row r="57" spans="2:16" x14ac:dyDescent="0.3">
      <c r="B57" s="1102"/>
      <c r="C57" s="827" t="s">
        <v>1048</v>
      </c>
      <c r="D57" s="828">
        <v>0</v>
      </c>
      <c r="E57" s="828">
        <v>0</v>
      </c>
      <c r="F57" s="967">
        <v>0</v>
      </c>
      <c r="G57" s="828">
        <v>0</v>
      </c>
      <c r="H57" s="967">
        <v>0</v>
      </c>
      <c r="I57" s="828">
        <v>0</v>
      </c>
      <c r="J57" s="967">
        <v>0</v>
      </c>
      <c r="K57" s="984"/>
      <c r="L57" s="828">
        <v>0</v>
      </c>
      <c r="M57" s="967">
        <v>0</v>
      </c>
      <c r="N57" s="828">
        <v>0</v>
      </c>
      <c r="O57" s="830">
        <v>0</v>
      </c>
      <c r="P57" s="439"/>
    </row>
    <row r="58" spans="2:16" x14ac:dyDescent="0.3">
      <c r="B58" s="1102"/>
      <c r="C58" s="827" t="s">
        <v>1049</v>
      </c>
      <c r="D58" s="828">
        <v>0</v>
      </c>
      <c r="E58" s="828">
        <v>1</v>
      </c>
      <c r="F58" s="966">
        <v>0.38</v>
      </c>
      <c r="G58" s="828">
        <v>1</v>
      </c>
      <c r="H58" s="966">
        <v>0.31</v>
      </c>
      <c r="I58" s="828">
        <v>807</v>
      </c>
      <c r="J58" s="966">
        <v>0.51</v>
      </c>
      <c r="K58" s="984"/>
      <c r="L58" s="828">
        <v>1</v>
      </c>
      <c r="M58" s="971">
        <v>1.52</v>
      </c>
      <c r="N58" s="953">
        <v>0</v>
      </c>
      <c r="O58" s="978">
        <v>0</v>
      </c>
      <c r="P58" s="439"/>
    </row>
    <row r="59" spans="2:16" x14ac:dyDescent="0.3">
      <c r="B59" s="1102"/>
      <c r="C59" s="831" t="s">
        <v>1050</v>
      </c>
      <c r="D59" s="828">
        <v>0</v>
      </c>
      <c r="E59" s="828">
        <v>0</v>
      </c>
      <c r="F59" s="967">
        <v>0</v>
      </c>
      <c r="G59" s="828">
        <v>0</v>
      </c>
      <c r="H59" s="966">
        <v>1</v>
      </c>
      <c r="I59" s="828">
        <v>337</v>
      </c>
      <c r="J59" s="966">
        <v>0.51</v>
      </c>
      <c r="K59" s="984"/>
      <c r="L59" s="828">
        <v>1</v>
      </c>
      <c r="M59" s="971">
        <v>3.59</v>
      </c>
      <c r="N59" s="953">
        <v>0</v>
      </c>
      <c r="O59" s="978">
        <v>0</v>
      </c>
      <c r="P59" s="439"/>
    </row>
    <row r="60" spans="2:16" x14ac:dyDescent="0.3">
      <c r="B60" s="1103"/>
      <c r="C60" s="832" t="s">
        <v>1051</v>
      </c>
      <c r="D60" s="833">
        <v>25</v>
      </c>
      <c r="E60" s="833">
        <v>401</v>
      </c>
      <c r="F60" s="968">
        <v>0.37</v>
      </c>
      <c r="G60" s="833">
        <v>173</v>
      </c>
      <c r="H60" s="968">
        <v>0.01</v>
      </c>
      <c r="I60" s="833">
        <v>122279</v>
      </c>
      <c r="J60" s="968">
        <v>0.5</v>
      </c>
      <c r="K60" s="985"/>
      <c r="L60" s="833">
        <v>15</v>
      </c>
      <c r="M60" s="972">
        <v>0.08</v>
      </c>
      <c r="N60" s="833">
        <v>1</v>
      </c>
      <c r="O60" s="834">
        <v>-1</v>
      </c>
      <c r="P60" s="439"/>
    </row>
    <row r="61" spans="2:16" x14ac:dyDescent="0.3">
      <c r="B61" s="1101" t="s">
        <v>1054</v>
      </c>
      <c r="C61" s="823" t="s">
        <v>1034</v>
      </c>
      <c r="D61" s="824">
        <v>181</v>
      </c>
      <c r="E61" s="825">
        <v>161</v>
      </c>
      <c r="F61" s="965">
        <v>0.17</v>
      </c>
      <c r="G61" s="825">
        <v>204</v>
      </c>
      <c r="H61" s="974">
        <v>0</v>
      </c>
      <c r="I61" s="825">
        <v>13721</v>
      </c>
      <c r="J61" s="965">
        <v>0.28999999999999998</v>
      </c>
      <c r="K61" s="983"/>
      <c r="L61" s="825">
        <v>11</v>
      </c>
      <c r="M61" s="970">
        <v>0.05</v>
      </c>
      <c r="N61" s="976">
        <v>0</v>
      </c>
      <c r="O61" s="977">
        <v>0</v>
      </c>
      <c r="P61" s="439"/>
    </row>
    <row r="62" spans="2:16" x14ac:dyDescent="0.3">
      <c r="B62" s="1102"/>
      <c r="C62" s="827" t="s">
        <v>1035</v>
      </c>
      <c r="D62" s="828">
        <v>106</v>
      </c>
      <c r="E62" s="828">
        <v>95</v>
      </c>
      <c r="F62" s="966">
        <v>0.16</v>
      </c>
      <c r="G62" s="828">
        <v>119</v>
      </c>
      <c r="H62" s="975">
        <v>0</v>
      </c>
      <c r="I62" s="828">
        <v>8565</v>
      </c>
      <c r="J62" s="966">
        <v>0.28999999999999998</v>
      </c>
      <c r="K62" s="984"/>
      <c r="L62" s="828">
        <v>5</v>
      </c>
      <c r="M62" s="971">
        <v>0.04</v>
      </c>
      <c r="N62" s="953">
        <v>0</v>
      </c>
      <c r="O62" s="978">
        <v>0</v>
      </c>
      <c r="P62" s="439"/>
    </row>
    <row r="63" spans="2:16" x14ac:dyDescent="0.3">
      <c r="B63" s="1102"/>
      <c r="C63" s="827" t="s">
        <v>1036</v>
      </c>
      <c r="D63" s="828">
        <v>76</v>
      </c>
      <c r="E63" s="828">
        <v>67</v>
      </c>
      <c r="F63" s="966">
        <v>0.17</v>
      </c>
      <c r="G63" s="828">
        <v>85</v>
      </c>
      <c r="H63" s="975">
        <v>0</v>
      </c>
      <c r="I63" s="828">
        <v>5156</v>
      </c>
      <c r="J63" s="966">
        <v>0.28999999999999998</v>
      </c>
      <c r="K63" s="984"/>
      <c r="L63" s="828">
        <v>6</v>
      </c>
      <c r="M63" s="971">
        <v>7.0000000000000007E-2</v>
      </c>
      <c r="N63" s="953">
        <v>0</v>
      </c>
      <c r="O63" s="978">
        <v>0</v>
      </c>
      <c r="P63" s="439"/>
    </row>
    <row r="64" spans="2:16" x14ac:dyDescent="0.3">
      <c r="B64" s="1102"/>
      <c r="C64" s="831" t="s">
        <v>1037</v>
      </c>
      <c r="D64" s="828">
        <v>99</v>
      </c>
      <c r="E64" s="828">
        <v>61</v>
      </c>
      <c r="F64" s="966">
        <v>0.15</v>
      </c>
      <c r="G64" s="828">
        <v>103</v>
      </c>
      <c r="H64" s="975">
        <v>0</v>
      </c>
      <c r="I64" s="828">
        <v>6027</v>
      </c>
      <c r="J64" s="966">
        <v>0.3</v>
      </c>
      <c r="K64" s="984"/>
      <c r="L64" s="828">
        <v>12</v>
      </c>
      <c r="M64" s="971">
        <v>0.11</v>
      </c>
      <c r="N64" s="953">
        <v>0</v>
      </c>
      <c r="O64" s="978">
        <v>0</v>
      </c>
      <c r="P64" s="439"/>
    </row>
    <row r="65" spans="2:16" x14ac:dyDescent="0.3">
      <c r="B65" s="1102"/>
      <c r="C65" s="831" t="s">
        <v>1038</v>
      </c>
      <c r="D65" s="828">
        <v>112</v>
      </c>
      <c r="E65" s="828">
        <v>47</v>
      </c>
      <c r="F65" s="966">
        <v>0.16</v>
      </c>
      <c r="G65" s="828">
        <v>118</v>
      </c>
      <c r="H65" s="975">
        <v>0</v>
      </c>
      <c r="I65" s="828">
        <v>6342</v>
      </c>
      <c r="J65" s="966">
        <v>0.32</v>
      </c>
      <c r="K65" s="984"/>
      <c r="L65" s="828">
        <v>21</v>
      </c>
      <c r="M65" s="971">
        <v>0.18</v>
      </c>
      <c r="N65" s="953">
        <v>0</v>
      </c>
      <c r="O65" s="978">
        <v>0</v>
      </c>
      <c r="P65" s="439"/>
    </row>
    <row r="66" spans="2:16" x14ac:dyDescent="0.3">
      <c r="B66" s="1102"/>
      <c r="C66" s="831" t="s">
        <v>1039</v>
      </c>
      <c r="D66" s="828">
        <v>138</v>
      </c>
      <c r="E66" s="828">
        <v>32</v>
      </c>
      <c r="F66" s="966">
        <v>0.19</v>
      </c>
      <c r="G66" s="828">
        <v>142</v>
      </c>
      <c r="H66" s="966">
        <v>0.01</v>
      </c>
      <c r="I66" s="828">
        <v>6398</v>
      </c>
      <c r="J66" s="966">
        <v>0.33</v>
      </c>
      <c r="K66" s="984"/>
      <c r="L66" s="828">
        <v>36</v>
      </c>
      <c r="M66" s="971">
        <v>0.26</v>
      </c>
      <c r="N66" s="953">
        <v>0</v>
      </c>
      <c r="O66" s="978">
        <v>0</v>
      </c>
      <c r="P66" s="439"/>
    </row>
    <row r="67" spans="2:16" x14ac:dyDescent="0.3">
      <c r="B67" s="1102"/>
      <c r="C67" s="831" t="s">
        <v>1040</v>
      </c>
      <c r="D67" s="828">
        <v>220</v>
      </c>
      <c r="E67" s="828">
        <v>92</v>
      </c>
      <c r="F67" s="966">
        <v>0.15</v>
      </c>
      <c r="G67" s="828">
        <v>227</v>
      </c>
      <c r="H67" s="966">
        <v>0.01</v>
      </c>
      <c r="I67" s="828">
        <v>17048</v>
      </c>
      <c r="J67" s="966">
        <v>0.34</v>
      </c>
      <c r="K67" s="984"/>
      <c r="L67" s="828">
        <v>79</v>
      </c>
      <c r="M67" s="971">
        <v>0.35</v>
      </c>
      <c r="N67" s="828">
        <v>1</v>
      </c>
      <c r="O67" s="830">
        <v>-1</v>
      </c>
      <c r="P67" s="439"/>
    </row>
    <row r="68" spans="2:16" x14ac:dyDescent="0.3">
      <c r="B68" s="1102"/>
      <c r="C68" s="827" t="s">
        <v>1041</v>
      </c>
      <c r="D68" s="828">
        <v>151</v>
      </c>
      <c r="E68" s="828">
        <v>24</v>
      </c>
      <c r="F68" s="966">
        <v>0.18</v>
      </c>
      <c r="G68" s="828">
        <v>152</v>
      </c>
      <c r="H68" s="966">
        <v>0.01</v>
      </c>
      <c r="I68" s="828">
        <v>5335</v>
      </c>
      <c r="J68" s="966">
        <v>0.35</v>
      </c>
      <c r="K68" s="984"/>
      <c r="L68" s="828">
        <v>52</v>
      </c>
      <c r="M68" s="971">
        <v>0.34</v>
      </c>
      <c r="N68" s="828">
        <v>1</v>
      </c>
      <c r="O68" s="978">
        <v>0</v>
      </c>
      <c r="P68" s="439"/>
    </row>
    <row r="69" spans="2:16" x14ac:dyDescent="0.3">
      <c r="B69" s="1102"/>
      <c r="C69" s="827" t="s">
        <v>1042</v>
      </c>
      <c r="D69" s="828">
        <v>69</v>
      </c>
      <c r="E69" s="828">
        <v>69</v>
      </c>
      <c r="F69" s="966">
        <v>0.13</v>
      </c>
      <c r="G69" s="828">
        <v>76</v>
      </c>
      <c r="H69" s="966">
        <v>0.02</v>
      </c>
      <c r="I69" s="828">
        <v>11713</v>
      </c>
      <c r="J69" s="966">
        <v>0.33</v>
      </c>
      <c r="K69" s="984"/>
      <c r="L69" s="828">
        <v>27</v>
      </c>
      <c r="M69" s="971">
        <v>0.36</v>
      </c>
      <c r="N69" s="953">
        <v>0</v>
      </c>
      <c r="O69" s="978">
        <v>0</v>
      </c>
      <c r="P69" s="439"/>
    </row>
    <row r="70" spans="2:16" x14ac:dyDescent="0.3">
      <c r="B70" s="1102"/>
      <c r="C70" s="831" t="s">
        <v>1043</v>
      </c>
      <c r="D70" s="828">
        <v>44</v>
      </c>
      <c r="E70" s="828">
        <v>5</v>
      </c>
      <c r="F70" s="966">
        <v>0.27</v>
      </c>
      <c r="G70" s="828">
        <v>43</v>
      </c>
      <c r="H70" s="966">
        <v>0.04</v>
      </c>
      <c r="I70" s="828">
        <v>1685</v>
      </c>
      <c r="J70" s="966">
        <v>0.34</v>
      </c>
      <c r="K70" s="984"/>
      <c r="L70" s="828">
        <v>18</v>
      </c>
      <c r="M70" s="971">
        <v>0.43</v>
      </c>
      <c r="N70" s="828">
        <v>1</v>
      </c>
      <c r="O70" s="830">
        <v>-1</v>
      </c>
      <c r="P70" s="439"/>
    </row>
    <row r="71" spans="2:16" x14ac:dyDescent="0.3">
      <c r="B71" s="1102"/>
      <c r="C71" s="827" t="s">
        <v>1044</v>
      </c>
      <c r="D71" s="828">
        <v>30</v>
      </c>
      <c r="E71" s="828">
        <v>5</v>
      </c>
      <c r="F71" s="966">
        <v>0.28000000000000003</v>
      </c>
      <c r="G71" s="828">
        <v>29</v>
      </c>
      <c r="H71" s="966">
        <v>0.03</v>
      </c>
      <c r="I71" s="828">
        <v>1130</v>
      </c>
      <c r="J71" s="966">
        <v>0.33</v>
      </c>
      <c r="K71" s="984"/>
      <c r="L71" s="828">
        <v>12</v>
      </c>
      <c r="M71" s="971">
        <v>0.4</v>
      </c>
      <c r="N71" s="953">
        <v>0</v>
      </c>
      <c r="O71" s="978">
        <v>0</v>
      </c>
      <c r="P71" s="439"/>
    </row>
    <row r="72" spans="2:16" x14ac:dyDescent="0.3">
      <c r="B72" s="1102"/>
      <c r="C72" s="827" t="s">
        <v>1045</v>
      </c>
      <c r="D72" s="828">
        <v>14</v>
      </c>
      <c r="E72" s="828">
        <v>1</v>
      </c>
      <c r="F72" s="966">
        <v>0.22</v>
      </c>
      <c r="G72" s="828">
        <v>14</v>
      </c>
      <c r="H72" s="966">
        <v>0.06</v>
      </c>
      <c r="I72" s="828">
        <v>555</v>
      </c>
      <c r="J72" s="966">
        <v>0.35</v>
      </c>
      <c r="K72" s="984"/>
      <c r="L72" s="828">
        <v>7</v>
      </c>
      <c r="M72" s="971">
        <v>0.47</v>
      </c>
      <c r="N72" s="953">
        <v>0</v>
      </c>
      <c r="O72" s="978">
        <v>0</v>
      </c>
      <c r="P72" s="439"/>
    </row>
    <row r="73" spans="2:16" x14ac:dyDescent="0.3">
      <c r="B73" s="1102"/>
      <c r="C73" s="831" t="s">
        <v>1046</v>
      </c>
      <c r="D73" s="828">
        <v>20</v>
      </c>
      <c r="E73" s="828">
        <v>1</v>
      </c>
      <c r="F73" s="966">
        <v>0.25</v>
      </c>
      <c r="G73" s="828">
        <v>19</v>
      </c>
      <c r="H73" s="966">
        <v>0.22</v>
      </c>
      <c r="I73" s="828">
        <v>813</v>
      </c>
      <c r="J73" s="966">
        <v>0.33</v>
      </c>
      <c r="K73" s="984"/>
      <c r="L73" s="828">
        <v>13</v>
      </c>
      <c r="M73" s="971">
        <v>0.69</v>
      </c>
      <c r="N73" s="828">
        <v>1</v>
      </c>
      <c r="O73" s="830">
        <v>-2</v>
      </c>
      <c r="P73" s="439"/>
    </row>
    <row r="74" spans="2:16" x14ac:dyDescent="0.3">
      <c r="B74" s="1102"/>
      <c r="C74" s="827" t="s">
        <v>1047</v>
      </c>
      <c r="D74" s="828">
        <v>10</v>
      </c>
      <c r="E74" s="828">
        <v>1</v>
      </c>
      <c r="F74" s="966">
        <v>0.22</v>
      </c>
      <c r="G74" s="828">
        <v>9</v>
      </c>
      <c r="H74" s="966">
        <v>0.13</v>
      </c>
      <c r="I74" s="828">
        <v>378</v>
      </c>
      <c r="J74" s="966">
        <v>0.31</v>
      </c>
      <c r="K74" s="984"/>
      <c r="L74" s="828">
        <v>4</v>
      </c>
      <c r="M74" s="971">
        <v>0.49</v>
      </c>
      <c r="N74" s="953">
        <v>0</v>
      </c>
      <c r="O74" s="978">
        <v>0</v>
      </c>
      <c r="P74" s="439"/>
    </row>
    <row r="75" spans="2:16" x14ac:dyDescent="0.3">
      <c r="B75" s="1102"/>
      <c r="C75" s="827" t="s">
        <v>1048</v>
      </c>
      <c r="D75" s="828">
        <v>0</v>
      </c>
      <c r="E75" s="828">
        <v>0</v>
      </c>
      <c r="F75" s="967">
        <v>0</v>
      </c>
      <c r="G75" s="828">
        <v>0</v>
      </c>
      <c r="H75" s="967">
        <v>0</v>
      </c>
      <c r="I75" s="828">
        <v>0</v>
      </c>
      <c r="J75" s="967">
        <v>0</v>
      </c>
      <c r="K75" s="984"/>
      <c r="L75" s="828">
        <v>0</v>
      </c>
      <c r="M75" s="967">
        <v>0</v>
      </c>
      <c r="N75" s="828">
        <v>0</v>
      </c>
      <c r="O75" s="830">
        <v>0</v>
      </c>
      <c r="P75" s="439"/>
    </row>
    <row r="76" spans="2:16" x14ac:dyDescent="0.3">
      <c r="B76" s="1102"/>
      <c r="C76" s="827" t="s">
        <v>1049</v>
      </c>
      <c r="D76" s="828">
        <v>10</v>
      </c>
      <c r="E76" s="828">
        <v>0</v>
      </c>
      <c r="F76" s="966">
        <v>0.3</v>
      </c>
      <c r="G76" s="828">
        <v>10</v>
      </c>
      <c r="H76" s="966">
        <v>0.31</v>
      </c>
      <c r="I76" s="828">
        <v>435</v>
      </c>
      <c r="J76" s="966">
        <v>0.36</v>
      </c>
      <c r="K76" s="984"/>
      <c r="L76" s="828">
        <v>9</v>
      </c>
      <c r="M76" s="971">
        <v>0.88</v>
      </c>
      <c r="N76" s="828">
        <v>1</v>
      </c>
      <c r="O76" s="830">
        <v>-1</v>
      </c>
      <c r="P76" s="439"/>
    </row>
    <row r="77" spans="2:16" x14ac:dyDescent="0.3">
      <c r="B77" s="1102"/>
      <c r="C77" s="831" t="s">
        <v>1050</v>
      </c>
      <c r="D77" s="828">
        <v>30</v>
      </c>
      <c r="E77" s="828">
        <v>1</v>
      </c>
      <c r="F77" s="966">
        <v>0.52</v>
      </c>
      <c r="G77" s="828">
        <v>29</v>
      </c>
      <c r="H77" s="966">
        <v>1</v>
      </c>
      <c r="I77" s="828">
        <v>751</v>
      </c>
      <c r="J77" s="966">
        <v>0.46</v>
      </c>
      <c r="K77" s="984"/>
      <c r="L77" s="828">
        <v>35</v>
      </c>
      <c r="M77" s="971">
        <v>1.2</v>
      </c>
      <c r="N77" s="828">
        <v>10</v>
      </c>
      <c r="O77" s="830">
        <v>-13</v>
      </c>
      <c r="P77" s="439"/>
    </row>
    <row r="78" spans="2:16" x14ac:dyDescent="0.3">
      <c r="B78" s="1103"/>
      <c r="C78" s="832" t="s">
        <v>1051</v>
      </c>
      <c r="D78" s="833">
        <v>844</v>
      </c>
      <c r="E78" s="833">
        <v>401</v>
      </c>
      <c r="F78" s="968">
        <v>0.16</v>
      </c>
      <c r="G78" s="833">
        <v>885</v>
      </c>
      <c r="H78" s="968">
        <v>0.05</v>
      </c>
      <c r="I78" s="833">
        <v>52785</v>
      </c>
      <c r="J78" s="968">
        <v>0.32</v>
      </c>
      <c r="K78" s="985"/>
      <c r="L78" s="833">
        <v>226</v>
      </c>
      <c r="M78" s="972">
        <v>0.25</v>
      </c>
      <c r="N78" s="833">
        <v>14</v>
      </c>
      <c r="O78" s="834">
        <v>-16</v>
      </c>
      <c r="P78" s="439"/>
    </row>
    <row r="79" spans="2:16" ht="36.75" customHeight="1" x14ac:dyDescent="0.3">
      <c r="B79" s="1099" t="s">
        <v>1055</v>
      </c>
      <c r="C79" s="1100"/>
      <c r="D79" s="835">
        <v>10020</v>
      </c>
      <c r="E79" s="835">
        <v>1019</v>
      </c>
      <c r="F79" s="969">
        <v>0.28999999999999998</v>
      </c>
      <c r="G79" s="835">
        <v>10285</v>
      </c>
      <c r="H79" s="987"/>
      <c r="I79" s="835">
        <v>176256</v>
      </c>
      <c r="J79" s="987"/>
      <c r="K79" s="836">
        <v>2.4</v>
      </c>
      <c r="L79" s="835">
        <v>2113</v>
      </c>
      <c r="M79" s="960"/>
      <c r="N79" s="835">
        <v>53</v>
      </c>
      <c r="O79" s="837">
        <v>-51</v>
      </c>
    </row>
  </sheetData>
  <mergeCells count="6">
    <mergeCell ref="B5:B6"/>
    <mergeCell ref="B79:C79"/>
    <mergeCell ref="B7:B24"/>
    <mergeCell ref="B25:B42"/>
    <mergeCell ref="B43:B60"/>
    <mergeCell ref="B61:B78"/>
  </mergeCells>
  <hyperlinks>
    <hyperlink ref="H2" location="_INDEX" display="Index" xr:uid="{3B1E6153-E69C-41E3-81D2-768D3B7230AC}"/>
  </hyperlinks>
  <pageMargins left="0.7" right="0.7" top="0.78740157499999996" bottom="0.78740157499999996" header="0.3" footer="0.3"/>
  <pageSetup paperSize="9" scale="10" orientation="landscape" r:id="rId1"/>
  <colBreaks count="1" manualBreakCount="1">
    <brk id="1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F65F-D5FB-4577-875A-7003B485F12D}">
  <sheetPr codeName="Tabelle31">
    <tabColor theme="5"/>
  </sheetPr>
  <dimension ref="B2:P61"/>
  <sheetViews>
    <sheetView showGridLines="0" zoomScaleNormal="100" workbookViewId="0">
      <pane ySplit="6" topLeftCell="A43" activePane="bottomLeft" state="frozen"/>
      <selection activeCell="D7" sqref="D7:O61"/>
      <selection pane="bottomLeft" activeCell="M61" sqref="M61"/>
    </sheetView>
  </sheetViews>
  <sheetFormatPr baseColWidth="10" defaultColWidth="11.5" defaultRowHeight="16.5" x14ac:dyDescent="0.3"/>
  <cols>
    <col min="1" max="1" width="5" style="80" customWidth="1"/>
    <col min="2" max="2" width="18.25" style="80" customWidth="1"/>
    <col min="3" max="3" width="19.625" style="80" customWidth="1"/>
    <col min="4" max="4" width="18.875" style="80" customWidth="1"/>
    <col min="5" max="5" width="19.625" style="80" customWidth="1"/>
    <col min="6" max="7" width="13.5" style="80" customWidth="1"/>
    <col min="8" max="8" width="19.625" style="80" customWidth="1"/>
    <col min="9" max="9" width="13.5" style="80" customWidth="1"/>
    <col min="10" max="13" width="19.625" style="80" customWidth="1"/>
    <col min="14" max="14" width="13.5" style="80" customWidth="1"/>
    <col min="15" max="15" width="16" style="80" customWidth="1"/>
    <col min="16" max="16" width="11.5" style="80"/>
    <col min="17" max="17" width="19.75" style="80" customWidth="1"/>
    <col min="18" max="18" width="28.625" style="80" customWidth="1"/>
    <col min="19" max="16384" width="11.5" style="80"/>
  </cols>
  <sheetData>
    <row r="2" spans="2:16" x14ac:dyDescent="0.3">
      <c r="B2" s="142" t="s">
        <v>1056</v>
      </c>
      <c r="H2" s="639" t="s">
        <v>121</v>
      </c>
      <c r="N2" s="439"/>
    </row>
    <row r="3" spans="2:16" x14ac:dyDescent="0.3">
      <c r="B3" s="1" t="str">
        <f>Stichtag &amp; Einheit_Mio</f>
        <v>30.06.2025 - in Mio. €</v>
      </c>
    </row>
    <row r="4" spans="2:16" x14ac:dyDescent="0.3">
      <c r="B4" s="142"/>
    </row>
    <row r="5" spans="2:16" s="147" customFormat="1" ht="66" x14ac:dyDescent="0.2">
      <c r="B5" s="1098" t="s">
        <v>1057</v>
      </c>
      <c r="C5" s="820" t="s">
        <v>1020</v>
      </c>
      <c r="D5" s="820" t="s">
        <v>1021</v>
      </c>
      <c r="E5" s="820" t="s">
        <v>1022</v>
      </c>
      <c r="F5" s="820" t="s">
        <v>1058</v>
      </c>
      <c r="G5" s="820" t="s">
        <v>1024</v>
      </c>
      <c r="H5" s="820" t="s">
        <v>1059</v>
      </c>
      <c r="I5" s="820" t="s">
        <v>1026</v>
      </c>
      <c r="J5" s="820" t="s">
        <v>1027</v>
      </c>
      <c r="K5" s="820" t="s">
        <v>1028</v>
      </c>
      <c r="L5" s="820" t="s">
        <v>1029</v>
      </c>
      <c r="M5" s="820" t="s">
        <v>1030</v>
      </c>
      <c r="N5" s="820" t="s">
        <v>1031</v>
      </c>
      <c r="O5" s="821" t="s">
        <v>1032</v>
      </c>
    </row>
    <row r="6" spans="2:16" s="146" customFormat="1" x14ac:dyDescent="0.2">
      <c r="B6" s="1104"/>
      <c r="C6" s="822"/>
      <c r="D6" s="822" t="s">
        <v>124</v>
      </c>
      <c r="E6" s="822" t="s">
        <v>125</v>
      </c>
      <c r="F6" s="822" t="s">
        <v>126</v>
      </c>
      <c r="G6" s="822" t="s">
        <v>170</v>
      </c>
      <c r="H6" s="822" t="s">
        <v>171</v>
      </c>
      <c r="I6" s="822" t="s">
        <v>802</v>
      </c>
      <c r="J6" s="822" t="s">
        <v>803</v>
      </c>
      <c r="K6" s="822" t="s">
        <v>804</v>
      </c>
      <c r="L6" s="822" t="s">
        <v>805</v>
      </c>
      <c r="M6" s="822" t="s">
        <v>806</v>
      </c>
      <c r="N6" s="822" t="s">
        <v>807</v>
      </c>
      <c r="O6" s="725" t="s">
        <v>808</v>
      </c>
      <c r="P6" s="355"/>
    </row>
    <row r="7" spans="2:16" s="439" customFormat="1" x14ac:dyDescent="0.3">
      <c r="B7" s="1101" t="s">
        <v>268</v>
      </c>
      <c r="C7" s="823" t="s">
        <v>1034</v>
      </c>
      <c r="D7" s="824">
        <v>2937</v>
      </c>
      <c r="E7" s="825">
        <v>67</v>
      </c>
      <c r="F7" s="961">
        <v>1</v>
      </c>
      <c r="G7" s="825">
        <v>3000</v>
      </c>
      <c r="H7" s="974">
        <v>0</v>
      </c>
      <c r="I7" s="825">
        <v>60</v>
      </c>
      <c r="J7" s="961">
        <v>0.16</v>
      </c>
      <c r="K7" s="983"/>
      <c r="L7" s="825">
        <v>300</v>
      </c>
      <c r="M7" s="956">
        <v>0.1</v>
      </c>
      <c r="N7" s="976">
        <v>0</v>
      </c>
      <c r="O7" s="977">
        <v>0</v>
      </c>
    </row>
    <row r="8" spans="2:16" s="439" customFormat="1" x14ac:dyDescent="0.3">
      <c r="B8" s="1102"/>
      <c r="C8" s="827" t="s">
        <v>1035</v>
      </c>
      <c r="D8" s="828">
        <v>2934</v>
      </c>
      <c r="E8" s="828">
        <v>67</v>
      </c>
      <c r="F8" s="962">
        <v>1</v>
      </c>
      <c r="G8" s="828">
        <v>2997</v>
      </c>
      <c r="H8" s="975">
        <v>0</v>
      </c>
      <c r="I8" s="828">
        <v>58</v>
      </c>
      <c r="J8" s="962">
        <v>0.16</v>
      </c>
      <c r="K8" s="984"/>
      <c r="L8" s="828">
        <v>298</v>
      </c>
      <c r="M8" s="957">
        <v>0.1</v>
      </c>
      <c r="N8" s="953">
        <v>0</v>
      </c>
      <c r="O8" s="978">
        <v>0</v>
      </c>
    </row>
    <row r="9" spans="2:16" s="439" customFormat="1" x14ac:dyDescent="0.3">
      <c r="B9" s="1102"/>
      <c r="C9" s="827" t="s">
        <v>1036</v>
      </c>
      <c r="D9" s="828">
        <v>3</v>
      </c>
      <c r="E9" s="953">
        <v>0</v>
      </c>
      <c r="F9" s="975">
        <v>0</v>
      </c>
      <c r="G9" s="828">
        <v>3</v>
      </c>
      <c r="H9" s="975">
        <v>0</v>
      </c>
      <c r="I9" s="828">
        <v>2</v>
      </c>
      <c r="J9" s="962">
        <v>0.45</v>
      </c>
      <c r="K9" s="984"/>
      <c r="L9" s="828">
        <v>1</v>
      </c>
      <c r="M9" s="957">
        <v>0.46</v>
      </c>
      <c r="N9" s="953">
        <v>0</v>
      </c>
      <c r="O9" s="978">
        <v>0</v>
      </c>
    </row>
    <row r="10" spans="2:16" s="439" customFormat="1" x14ac:dyDescent="0.3">
      <c r="B10" s="1102"/>
      <c r="C10" s="831" t="s">
        <v>1037</v>
      </c>
      <c r="D10" s="828">
        <v>52</v>
      </c>
      <c r="E10" s="953">
        <v>0</v>
      </c>
      <c r="F10" s="975">
        <v>0</v>
      </c>
      <c r="G10" s="828">
        <v>53</v>
      </c>
      <c r="H10" s="975">
        <v>0</v>
      </c>
      <c r="I10" s="828">
        <v>1</v>
      </c>
      <c r="J10" s="962">
        <v>0.12</v>
      </c>
      <c r="K10" s="984"/>
      <c r="L10" s="828">
        <v>8</v>
      </c>
      <c r="M10" s="957">
        <v>0.15</v>
      </c>
      <c r="N10" s="953">
        <v>0</v>
      </c>
      <c r="O10" s="978">
        <v>0</v>
      </c>
    </row>
    <row r="11" spans="2:16" s="439" customFormat="1" x14ac:dyDescent="0.3">
      <c r="B11" s="1102"/>
      <c r="C11" s="831" t="s">
        <v>1038</v>
      </c>
      <c r="D11" s="828">
        <v>20</v>
      </c>
      <c r="E11" s="953">
        <v>0</v>
      </c>
      <c r="F11" s="962">
        <v>0.5</v>
      </c>
      <c r="G11" s="828">
        <v>20</v>
      </c>
      <c r="H11" s="975">
        <v>0</v>
      </c>
      <c r="I11" s="828">
        <v>3</v>
      </c>
      <c r="J11" s="962">
        <v>0.74</v>
      </c>
      <c r="K11" s="984"/>
      <c r="L11" s="828">
        <v>24</v>
      </c>
      <c r="M11" s="957">
        <v>1.17</v>
      </c>
      <c r="N11" s="953">
        <v>0</v>
      </c>
      <c r="O11" s="978">
        <v>0</v>
      </c>
    </row>
    <row r="12" spans="2:16" s="439" customFormat="1" x14ac:dyDescent="0.3">
      <c r="B12" s="1102"/>
      <c r="C12" s="831" t="s">
        <v>1039</v>
      </c>
      <c r="D12" s="828">
        <v>0</v>
      </c>
      <c r="E12" s="828">
        <v>0</v>
      </c>
      <c r="F12" s="962">
        <v>0</v>
      </c>
      <c r="G12" s="828">
        <v>0</v>
      </c>
      <c r="H12" s="962">
        <v>0.01</v>
      </c>
      <c r="I12" s="828">
        <v>0</v>
      </c>
      <c r="J12" s="962">
        <v>0.45</v>
      </c>
      <c r="K12" s="984"/>
      <c r="L12" s="953">
        <v>0</v>
      </c>
      <c r="M12" s="958">
        <v>0.98</v>
      </c>
      <c r="N12" s="953">
        <v>0</v>
      </c>
      <c r="O12" s="978">
        <v>0</v>
      </c>
    </row>
    <row r="13" spans="2:16" s="439" customFormat="1" x14ac:dyDescent="0.3">
      <c r="B13" s="1102"/>
      <c r="C13" s="831" t="s">
        <v>1040</v>
      </c>
      <c r="D13" s="953">
        <v>0</v>
      </c>
      <c r="E13" s="953">
        <v>0</v>
      </c>
      <c r="F13" s="975">
        <v>0</v>
      </c>
      <c r="G13" s="953">
        <v>0</v>
      </c>
      <c r="H13" s="962">
        <v>0.02</v>
      </c>
      <c r="I13" s="828">
        <v>1</v>
      </c>
      <c r="J13" s="962">
        <v>0.45</v>
      </c>
      <c r="K13" s="984"/>
      <c r="L13" s="953">
        <v>0</v>
      </c>
      <c r="M13" s="957">
        <v>1.45</v>
      </c>
      <c r="N13" s="953">
        <v>0</v>
      </c>
      <c r="O13" s="978">
        <v>0</v>
      </c>
    </row>
    <row r="14" spans="2:16" s="439" customFormat="1" x14ac:dyDescent="0.3">
      <c r="B14" s="1102"/>
      <c r="C14" s="827" t="s">
        <v>1041</v>
      </c>
      <c r="D14" s="828">
        <v>0</v>
      </c>
      <c r="E14" s="828">
        <v>0</v>
      </c>
      <c r="F14" s="962">
        <v>0</v>
      </c>
      <c r="G14" s="828">
        <v>0</v>
      </c>
      <c r="H14" s="962">
        <v>0</v>
      </c>
      <c r="I14" s="828">
        <v>0</v>
      </c>
      <c r="J14" s="962">
        <v>0</v>
      </c>
      <c r="K14" s="984"/>
      <c r="L14" s="828">
        <v>0</v>
      </c>
      <c r="M14" s="958">
        <v>0</v>
      </c>
      <c r="N14" s="828">
        <v>0</v>
      </c>
      <c r="O14" s="830">
        <v>0</v>
      </c>
    </row>
    <row r="15" spans="2:16" s="439" customFormat="1" x14ac:dyDescent="0.3">
      <c r="B15" s="1102"/>
      <c r="C15" s="827" t="s">
        <v>1042</v>
      </c>
      <c r="D15" s="953">
        <v>0</v>
      </c>
      <c r="E15" s="953">
        <v>0</v>
      </c>
      <c r="F15" s="975">
        <v>0</v>
      </c>
      <c r="G15" s="953">
        <v>0</v>
      </c>
      <c r="H15" s="962">
        <v>0.02</v>
      </c>
      <c r="I15" s="828">
        <v>1</v>
      </c>
      <c r="J15" s="962">
        <v>0.45</v>
      </c>
      <c r="K15" s="984"/>
      <c r="L15" s="953">
        <v>0</v>
      </c>
      <c r="M15" s="957">
        <v>1.45</v>
      </c>
      <c r="N15" s="953">
        <v>0</v>
      </c>
      <c r="O15" s="978">
        <v>0</v>
      </c>
    </row>
    <row r="16" spans="2:16" s="439" customFormat="1" x14ac:dyDescent="0.3">
      <c r="B16" s="1102"/>
      <c r="C16" s="831" t="s">
        <v>1043</v>
      </c>
      <c r="D16" s="828">
        <v>0</v>
      </c>
      <c r="E16" s="828">
        <v>0</v>
      </c>
      <c r="F16" s="962">
        <v>0</v>
      </c>
      <c r="G16" s="828">
        <v>0</v>
      </c>
      <c r="H16" s="962">
        <v>0</v>
      </c>
      <c r="I16" s="828">
        <v>0</v>
      </c>
      <c r="J16" s="962">
        <v>0</v>
      </c>
      <c r="K16" s="984"/>
      <c r="L16" s="828">
        <v>0</v>
      </c>
      <c r="M16" s="957">
        <v>0</v>
      </c>
      <c r="N16" s="828">
        <v>0</v>
      </c>
      <c r="O16" s="830">
        <v>0</v>
      </c>
    </row>
    <row r="17" spans="2:15" s="439" customFormat="1" x14ac:dyDescent="0.3">
      <c r="B17" s="1102"/>
      <c r="C17" s="827" t="s">
        <v>1044</v>
      </c>
      <c r="D17" s="828">
        <v>0</v>
      </c>
      <c r="E17" s="828">
        <v>0</v>
      </c>
      <c r="F17" s="962">
        <v>0</v>
      </c>
      <c r="G17" s="828">
        <v>0</v>
      </c>
      <c r="H17" s="962">
        <v>0</v>
      </c>
      <c r="I17" s="828">
        <v>0</v>
      </c>
      <c r="J17" s="962">
        <v>0</v>
      </c>
      <c r="K17" s="984"/>
      <c r="L17" s="828">
        <v>0</v>
      </c>
      <c r="M17" s="958">
        <v>0</v>
      </c>
      <c r="N17" s="828">
        <v>0</v>
      </c>
      <c r="O17" s="830">
        <v>0</v>
      </c>
    </row>
    <row r="18" spans="2:15" s="439" customFormat="1" x14ac:dyDescent="0.3">
      <c r="B18" s="1102"/>
      <c r="C18" s="827" t="s">
        <v>1045</v>
      </c>
      <c r="D18" s="828">
        <v>0</v>
      </c>
      <c r="E18" s="828">
        <v>0</v>
      </c>
      <c r="F18" s="962">
        <v>0</v>
      </c>
      <c r="G18" s="828">
        <v>0</v>
      </c>
      <c r="H18" s="962">
        <v>0</v>
      </c>
      <c r="I18" s="828">
        <v>0</v>
      </c>
      <c r="J18" s="962">
        <v>0</v>
      </c>
      <c r="K18" s="984"/>
      <c r="L18" s="828">
        <v>0</v>
      </c>
      <c r="M18" s="957">
        <v>0</v>
      </c>
      <c r="N18" s="828">
        <v>0</v>
      </c>
      <c r="O18" s="830">
        <v>0</v>
      </c>
    </row>
    <row r="19" spans="2:15" s="439" customFormat="1" x14ac:dyDescent="0.3">
      <c r="B19" s="1102"/>
      <c r="C19" s="831" t="s">
        <v>1046</v>
      </c>
      <c r="D19" s="828">
        <v>2</v>
      </c>
      <c r="E19" s="953">
        <v>0</v>
      </c>
      <c r="F19" s="962">
        <v>0</v>
      </c>
      <c r="G19" s="828">
        <v>2</v>
      </c>
      <c r="H19" s="962">
        <v>0.11</v>
      </c>
      <c r="I19" s="828">
        <v>1</v>
      </c>
      <c r="J19" s="962">
        <v>0.45</v>
      </c>
      <c r="K19" s="984"/>
      <c r="L19" s="828">
        <v>5</v>
      </c>
      <c r="M19" s="957">
        <v>2.33</v>
      </c>
      <c r="N19" s="953">
        <v>0</v>
      </c>
      <c r="O19" s="978">
        <v>0</v>
      </c>
    </row>
    <row r="20" spans="2:15" s="439" customFormat="1" x14ac:dyDescent="0.3">
      <c r="B20" s="1102"/>
      <c r="C20" s="827" t="s">
        <v>1047</v>
      </c>
      <c r="D20" s="828">
        <v>2</v>
      </c>
      <c r="E20" s="953">
        <v>0</v>
      </c>
      <c r="F20" s="962">
        <v>0</v>
      </c>
      <c r="G20" s="828">
        <v>2</v>
      </c>
      <c r="H20" s="962">
        <v>0.11</v>
      </c>
      <c r="I20" s="828">
        <v>1</v>
      </c>
      <c r="J20" s="962">
        <v>0.45</v>
      </c>
      <c r="K20" s="984"/>
      <c r="L20" s="828">
        <v>5</v>
      </c>
      <c r="M20" s="957">
        <v>2.33</v>
      </c>
      <c r="N20" s="953">
        <v>0</v>
      </c>
      <c r="O20" s="978">
        <v>0</v>
      </c>
    </row>
    <row r="21" spans="2:15" s="439" customFormat="1" x14ac:dyDescent="0.3">
      <c r="B21" s="1102"/>
      <c r="C21" s="827" t="s">
        <v>1048</v>
      </c>
      <c r="D21" s="828">
        <v>0</v>
      </c>
      <c r="E21" s="828">
        <v>0</v>
      </c>
      <c r="F21" s="962">
        <v>0</v>
      </c>
      <c r="G21" s="828">
        <v>0</v>
      </c>
      <c r="H21" s="962">
        <v>0</v>
      </c>
      <c r="I21" s="828">
        <v>0</v>
      </c>
      <c r="J21" s="962">
        <v>0</v>
      </c>
      <c r="K21" s="984"/>
      <c r="L21" s="828">
        <v>0</v>
      </c>
      <c r="M21" s="958">
        <v>0</v>
      </c>
      <c r="N21" s="828">
        <v>0</v>
      </c>
      <c r="O21" s="830">
        <v>0</v>
      </c>
    </row>
    <row r="22" spans="2:15" s="439" customFormat="1" x14ac:dyDescent="0.3">
      <c r="B22" s="1102"/>
      <c r="C22" s="827" t="s">
        <v>1049</v>
      </c>
      <c r="D22" s="828">
        <v>0</v>
      </c>
      <c r="E22" s="828">
        <v>0</v>
      </c>
      <c r="F22" s="962">
        <v>0</v>
      </c>
      <c r="G22" s="828">
        <v>0</v>
      </c>
      <c r="H22" s="962">
        <v>0</v>
      </c>
      <c r="I22" s="828">
        <v>0</v>
      </c>
      <c r="J22" s="962">
        <v>0</v>
      </c>
      <c r="K22" s="984"/>
      <c r="L22" s="828">
        <v>0</v>
      </c>
      <c r="M22" s="958">
        <v>0</v>
      </c>
      <c r="N22" s="828">
        <v>0</v>
      </c>
      <c r="O22" s="830">
        <v>0</v>
      </c>
    </row>
    <row r="23" spans="2:15" s="439" customFormat="1" x14ac:dyDescent="0.3">
      <c r="B23" s="1102"/>
      <c r="C23" s="831" t="s">
        <v>1050</v>
      </c>
      <c r="D23" s="828">
        <v>0</v>
      </c>
      <c r="E23" s="828">
        <v>0</v>
      </c>
      <c r="F23" s="962">
        <v>0</v>
      </c>
      <c r="G23" s="828">
        <v>0</v>
      </c>
      <c r="H23" s="962">
        <v>0</v>
      </c>
      <c r="I23" s="828">
        <v>0</v>
      </c>
      <c r="J23" s="962">
        <v>0</v>
      </c>
      <c r="K23" s="984"/>
      <c r="L23" s="828">
        <v>0</v>
      </c>
      <c r="M23" s="958">
        <v>0</v>
      </c>
      <c r="N23" s="828">
        <v>0</v>
      </c>
      <c r="O23" s="830">
        <v>0</v>
      </c>
    </row>
    <row r="24" spans="2:15" s="439" customFormat="1" ht="16.5" customHeight="1" x14ac:dyDescent="0.3">
      <c r="B24" s="1103"/>
      <c r="C24" s="832" t="s">
        <v>1051</v>
      </c>
      <c r="D24" s="833">
        <v>3012</v>
      </c>
      <c r="E24" s="833">
        <v>67</v>
      </c>
      <c r="F24" s="963">
        <v>0.99</v>
      </c>
      <c r="G24" s="833">
        <v>3076</v>
      </c>
      <c r="H24" s="982">
        <v>0</v>
      </c>
      <c r="I24" s="833">
        <v>66</v>
      </c>
      <c r="J24" s="963">
        <v>0.16</v>
      </c>
      <c r="K24" s="985"/>
      <c r="L24" s="833">
        <v>337</v>
      </c>
      <c r="M24" s="959">
        <v>0.11</v>
      </c>
      <c r="N24" s="980">
        <v>0</v>
      </c>
      <c r="O24" s="981">
        <v>0</v>
      </c>
    </row>
    <row r="25" spans="2:15" s="439" customFormat="1" ht="16.5" customHeight="1" x14ac:dyDescent="0.3">
      <c r="B25" s="1101" t="s">
        <v>1060</v>
      </c>
      <c r="C25" s="823" t="s">
        <v>1034</v>
      </c>
      <c r="D25" s="824">
        <v>2937</v>
      </c>
      <c r="E25" s="825">
        <v>67</v>
      </c>
      <c r="F25" s="961">
        <v>1</v>
      </c>
      <c r="G25" s="825">
        <v>3000</v>
      </c>
      <c r="H25" s="974">
        <v>0</v>
      </c>
      <c r="I25" s="825">
        <v>60</v>
      </c>
      <c r="J25" s="961">
        <v>0.16</v>
      </c>
      <c r="K25" s="983"/>
      <c r="L25" s="825">
        <v>300</v>
      </c>
      <c r="M25" s="956">
        <v>0.1</v>
      </c>
      <c r="N25" s="976">
        <v>0</v>
      </c>
      <c r="O25" s="977">
        <v>0</v>
      </c>
    </row>
    <row r="26" spans="2:15" s="439" customFormat="1" x14ac:dyDescent="0.3">
      <c r="B26" s="1102"/>
      <c r="C26" s="827" t="s">
        <v>1035</v>
      </c>
      <c r="D26" s="828">
        <v>2934</v>
      </c>
      <c r="E26" s="828">
        <v>67</v>
      </c>
      <c r="F26" s="962">
        <v>1</v>
      </c>
      <c r="G26" s="828">
        <v>2997</v>
      </c>
      <c r="H26" s="975">
        <v>0</v>
      </c>
      <c r="I26" s="828">
        <v>58</v>
      </c>
      <c r="J26" s="962">
        <v>0.16</v>
      </c>
      <c r="K26" s="984"/>
      <c r="L26" s="828">
        <v>298</v>
      </c>
      <c r="M26" s="958">
        <v>0.1</v>
      </c>
      <c r="N26" s="953">
        <v>0</v>
      </c>
      <c r="O26" s="978">
        <v>0</v>
      </c>
    </row>
    <row r="27" spans="2:15" x14ac:dyDescent="0.3">
      <c r="B27" s="1102"/>
      <c r="C27" s="827" t="s">
        <v>1036</v>
      </c>
      <c r="D27" s="828">
        <v>3</v>
      </c>
      <c r="E27" s="953">
        <v>0</v>
      </c>
      <c r="F27" s="975">
        <v>0</v>
      </c>
      <c r="G27" s="828">
        <v>3</v>
      </c>
      <c r="H27" s="975">
        <v>0</v>
      </c>
      <c r="I27" s="828">
        <v>2</v>
      </c>
      <c r="J27" s="962">
        <v>0.45</v>
      </c>
      <c r="K27" s="984"/>
      <c r="L27" s="828">
        <v>1</v>
      </c>
      <c r="M27" s="957">
        <v>0.46</v>
      </c>
      <c r="N27" s="953">
        <v>0</v>
      </c>
      <c r="O27" s="978">
        <v>0</v>
      </c>
    </row>
    <row r="28" spans="2:15" x14ac:dyDescent="0.3">
      <c r="B28" s="1102"/>
      <c r="C28" s="831" t="s">
        <v>1037</v>
      </c>
      <c r="D28" s="828">
        <v>52</v>
      </c>
      <c r="E28" s="953">
        <v>0</v>
      </c>
      <c r="F28" s="975">
        <v>0</v>
      </c>
      <c r="G28" s="828">
        <v>53</v>
      </c>
      <c r="H28" s="975">
        <v>0</v>
      </c>
      <c r="I28" s="828">
        <v>1</v>
      </c>
      <c r="J28" s="962">
        <v>0.12</v>
      </c>
      <c r="K28" s="984"/>
      <c r="L28" s="828">
        <v>8</v>
      </c>
      <c r="M28" s="957">
        <v>0.15</v>
      </c>
      <c r="N28" s="953">
        <v>0</v>
      </c>
      <c r="O28" s="978">
        <v>0</v>
      </c>
    </row>
    <row r="29" spans="2:15" x14ac:dyDescent="0.3">
      <c r="B29" s="1102"/>
      <c r="C29" s="831" t="s">
        <v>1038</v>
      </c>
      <c r="D29" s="828">
        <v>20</v>
      </c>
      <c r="E29" s="953">
        <v>0</v>
      </c>
      <c r="F29" s="962">
        <v>0.5</v>
      </c>
      <c r="G29" s="828">
        <v>20</v>
      </c>
      <c r="H29" s="975">
        <v>0</v>
      </c>
      <c r="I29" s="828">
        <v>3</v>
      </c>
      <c r="J29" s="962">
        <v>0.74</v>
      </c>
      <c r="K29" s="984"/>
      <c r="L29" s="828">
        <v>24</v>
      </c>
      <c r="M29" s="957">
        <v>1.17</v>
      </c>
      <c r="N29" s="953">
        <v>0</v>
      </c>
      <c r="O29" s="978">
        <v>0</v>
      </c>
    </row>
    <row r="30" spans="2:15" x14ac:dyDescent="0.3">
      <c r="B30" s="1102"/>
      <c r="C30" s="831" t="s">
        <v>1039</v>
      </c>
      <c r="D30" s="953">
        <v>0</v>
      </c>
      <c r="E30" s="953">
        <v>0</v>
      </c>
      <c r="F30" s="975">
        <v>0</v>
      </c>
      <c r="G30" s="953">
        <v>0</v>
      </c>
      <c r="H30" s="962">
        <v>0.01</v>
      </c>
      <c r="I30" s="953">
        <v>0</v>
      </c>
      <c r="J30" s="962">
        <v>0.45</v>
      </c>
      <c r="K30" s="984"/>
      <c r="L30" s="953">
        <v>0</v>
      </c>
      <c r="M30" s="958">
        <v>0.98</v>
      </c>
      <c r="N30" s="953">
        <v>0</v>
      </c>
      <c r="O30" s="978">
        <v>0</v>
      </c>
    </row>
    <row r="31" spans="2:15" x14ac:dyDescent="0.3">
      <c r="B31" s="1102"/>
      <c r="C31" s="831" t="s">
        <v>1040</v>
      </c>
      <c r="D31" s="953">
        <v>0</v>
      </c>
      <c r="E31" s="953">
        <v>0</v>
      </c>
      <c r="F31" s="975">
        <v>0</v>
      </c>
      <c r="G31" s="953">
        <v>0</v>
      </c>
      <c r="H31" s="962">
        <v>0.02</v>
      </c>
      <c r="I31" s="828">
        <v>1</v>
      </c>
      <c r="J31" s="962">
        <v>0.45</v>
      </c>
      <c r="K31" s="984"/>
      <c r="L31" s="953">
        <v>0</v>
      </c>
      <c r="M31" s="958">
        <v>1.45</v>
      </c>
      <c r="N31" s="953">
        <v>0</v>
      </c>
      <c r="O31" s="978">
        <v>0</v>
      </c>
    </row>
    <row r="32" spans="2:15" x14ac:dyDescent="0.3">
      <c r="B32" s="1102"/>
      <c r="C32" s="827" t="s">
        <v>1041</v>
      </c>
      <c r="D32" s="828">
        <v>0</v>
      </c>
      <c r="E32" s="828">
        <v>0</v>
      </c>
      <c r="F32" s="962">
        <v>0</v>
      </c>
      <c r="G32" s="828">
        <v>0</v>
      </c>
      <c r="H32" s="962">
        <v>0</v>
      </c>
      <c r="I32" s="828">
        <v>0</v>
      </c>
      <c r="J32" s="962">
        <v>0</v>
      </c>
      <c r="K32" s="984"/>
      <c r="L32" s="828">
        <v>0</v>
      </c>
      <c r="M32" s="958">
        <v>0</v>
      </c>
      <c r="N32" s="828">
        <v>0</v>
      </c>
      <c r="O32" s="830">
        <v>0</v>
      </c>
    </row>
    <row r="33" spans="2:15" x14ac:dyDescent="0.3">
      <c r="B33" s="1102"/>
      <c r="C33" s="827" t="s">
        <v>1042</v>
      </c>
      <c r="D33" s="953">
        <v>0</v>
      </c>
      <c r="E33" s="953">
        <v>0</v>
      </c>
      <c r="F33" s="975">
        <v>0</v>
      </c>
      <c r="G33" s="953">
        <v>0</v>
      </c>
      <c r="H33" s="962">
        <v>0.02</v>
      </c>
      <c r="I33" s="828">
        <v>1</v>
      </c>
      <c r="J33" s="962">
        <v>0.45</v>
      </c>
      <c r="K33" s="984"/>
      <c r="L33" s="953">
        <v>0</v>
      </c>
      <c r="M33" s="958">
        <v>1.45</v>
      </c>
      <c r="N33" s="953">
        <v>0</v>
      </c>
      <c r="O33" s="978">
        <v>0</v>
      </c>
    </row>
    <row r="34" spans="2:15" x14ac:dyDescent="0.3">
      <c r="B34" s="1102"/>
      <c r="C34" s="831" t="s">
        <v>1043</v>
      </c>
      <c r="D34" s="828">
        <v>0</v>
      </c>
      <c r="E34" s="828">
        <v>0</v>
      </c>
      <c r="F34" s="962">
        <v>0</v>
      </c>
      <c r="G34" s="828">
        <v>0</v>
      </c>
      <c r="H34" s="962">
        <v>0</v>
      </c>
      <c r="I34" s="828">
        <v>0</v>
      </c>
      <c r="J34" s="962">
        <v>0</v>
      </c>
      <c r="K34" s="984"/>
      <c r="L34" s="828">
        <v>0</v>
      </c>
      <c r="M34" s="958">
        <v>0</v>
      </c>
      <c r="N34" s="828">
        <v>0</v>
      </c>
      <c r="O34" s="830">
        <v>0</v>
      </c>
    </row>
    <row r="35" spans="2:15" x14ac:dyDescent="0.3">
      <c r="B35" s="1102"/>
      <c r="C35" s="827" t="s">
        <v>1044</v>
      </c>
      <c r="D35" s="828">
        <v>0</v>
      </c>
      <c r="E35" s="828">
        <v>0</v>
      </c>
      <c r="F35" s="962">
        <v>0</v>
      </c>
      <c r="G35" s="828">
        <v>0</v>
      </c>
      <c r="H35" s="962">
        <v>0</v>
      </c>
      <c r="I35" s="828">
        <v>0</v>
      </c>
      <c r="J35" s="962">
        <v>0</v>
      </c>
      <c r="K35" s="984"/>
      <c r="L35" s="828">
        <v>0</v>
      </c>
      <c r="M35" s="958">
        <v>0</v>
      </c>
      <c r="N35" s="828">
        <v>0</v>
      </c>
      <c r="O35" s="830">
        <v>0</v>
      </c>
    </row>
    <row r="36" spans="2:15" x14ac:dyDescent="0.3">
      <c r="B36" s="1102"/>
      <c r="C36" s="827" t="s">
        <v>1045</v>
      </c>
      <c r="D36" s="828">
        <v>0</v>
      </c>
      <c r="E36" s="828">
        <v>0</v>
      </c>
      <c r="F36" s="962">
        <v>0</v>
      </c>
      <c r="G36" s="828">
        <v>0</v>
      </c>
      <c r="H36" s="962">
        <v>0</v>
      </c>
      <c r="I36" s="828">
        <v>0</v>
      </c>
      <c r="J36" s="962">
        <v>0</v>
      </c>
      <c r="K36" s="984"/>
      <c r="L36" s="828">
        <v>0</v>
      </c>
      <c r="M36" s="958">
        <v>0</v>
      </c>
      <c r="N36" s="828">
        <v>0</v>
      </c>
      <c r="O36" s="830">
        <v>0</v>
      </c>
    </row>
    <row r="37" spans="2:15" x14ac:dyDescent="0.3">
      <c r="B37" s="1102"/>
      <c r="C37" s="831" t="s">
        <v>1046</v>
      </c>
      <c r="D37" s="828">
        <v>2</v>
      </c>
      <c r="E37" s="953">
        <v>0</v>
      </c>
      <c r="F37" s="975">
        <v>0</v>
      </c>
      <c r="G37" s="828">
        <v>2</v>
      </c>
      <c r="H37" s="962">
        <v>0.11</v>
      </c>
      <c r="I37" s="828">
        <v>1</v>
      </c>
      <c r="J37" s="962">
        <v>0.45</v>
      </c>
      <c r="K37" s="984"/>
      <c r="L37" s="828">
        <v>5</v>
      </c>
      <c r="M37" s="958">
        <v>2.33</v>
      </c>
      <c r="N37" s="953">
        <v>0</v>
      </c>
      <c r="O37" s="978">
        <v>0</v>
      </c>
    </row>
    <row r="38" spans="2:15" x14ac:dyDescent="0.3">
      <c r="B38" s="1102"/>
      <c r="C38" s="827" t="s">
        <v>1047</v>
      </c>
      <c r="D38" s="828">
        <v>2</v>
      </c>
      <c r="E38" s="953">
        <v>0</v>
      </c>
      <c r="F38" s="975">
        <v>0</v>
      </c>
      <c r="G38" s="828">
        <v>2</v>
      </c>
      <c r="H38" s="962">
        <v>0.11</v>
      </c>
      <c r="I38" s="828">
        <v>1</v>
      </c>
      <c r="J38" s="962">
        <v>0.45</v>
      </c>
      <c r="K38" s="984"/>
      <c r="L38" s="828">
        <v>5</v>
      </c>
      <c r="M38" s="958">
        <v>2.33</v>
      </c>
      <c r="N38" s="953">
        <v>0</v>
      </c>
      <c r="O38" s="978">
        <v>0</v>
      </c>
    </row>
    <row r="39" spans="2:15" x14ac:dyDescent="0.3">
      <c r="B39" s="1102"/>
      <c r="C39" s="827" t="s">
        <v>1048</v>
      </c>
      <c r="D39" s="828">
        <v>0</v>
      </c>
      <c r="E39" s="828">
        <v>0</v>
      </c>
      <c r="F39" s="962">
        <v>0</v>
      </c>
      <c r="G39" s="828">
        <v>0</v>
      </c>
      <c r="H39" s="962">
        <v>0</v>
      </c>
      <c r="I39" s="828">
        <v>0</v>
      </c>
      <c r="J39" s="962">
        <v>0</v>
      </c>
      <c r="K39" s="984"/>
      <c r="L39" s="828">
        <v>0</v>
      </c>
      <c r="M39" s="958">
        <v>0</v>
      </c>
      <c r="N39" s="828">
        <v>0</v>
      </c>
      <c r="O39" s="830">
        <v>0</v>
      </c>
    </row>
    <row r="40" spans="2:15" x14ac:dyDescent="0.3">
      <c r="B40" s="1102"/>
      <c r="C40" s="827" t="s">
        <v>1049</v>
      </c>
      <c r="D40" s="828">
        <v>0</v>
      </c>
      <c r="E40" s="828">
        <v>0</v>
      </c>
      <c r="F40" s="962">
        <v>0</v>
      </c>
      <c r="G40" s="828">
        <v>0</v>
      </c>
      <c r="H40" s="962">
        <v>0</v>
      </c>
      <c r="I40" s="828">
        <v>0</v>
      </c>
      <c r="J40" s="962">
        <v>0</v>
      </c>
      <c r="K40" s="984"/>
      <c r="L40" s="828">
        <v>0</v>
      </c>
      <c r="M40" s="958">
        <v>0</v>
      </c>
      <c r="N40" s="828">
        <v>0</v>
      </c>
      <c r="O40" s="830">
        <v>0</v>
      </c>
    </row>
    <row r="41" spans="2:15" x14ac:dyDescent="0.3">
      <c r="B41" s="1102"/>
      <c r="C41" s="831" t="s">
        <v>1050</v>
      </c>
      <c r="D41" s="828">
        <v>0</v>
      </c>
      <c r="E41" s="828">
        <v>0</v>
      </c>
      <c r="F41" s="962">
        <v>0</v>
      </c>
      <c r="G41" s="828">
        <v>0</v>
      </c>
      <c r="H41" s="962">
        <v>0</v>
      </c>
      <c r="I41" s="828">
        <v>0</v>
      </c>
      <c r="J41" s="962">
        <v>0</v>
      </c>
      <c r="K41" s="984"/>
      <c r="L41" s="828">
        <v>0</v>
      </c>
      <c r="M41" s="958">
        <v>0</v>
      </c>
      <c r="N41" s="828">
        <v>0</v>
      </c>
      <c r="O41" s="830">
        <v>0</v>
      </c>
    </row>
    <row r="42" spans="2:15" x14ac:dyDescent="0.3">
      <c r="B42" s="1103"/>
      <c r="C42" s="832" t="s">
        <v>1051</v>
      </c>
      <c r="D42" s="833">
        <v>3012</v>
      </c>
      <c r="E42" s="833">
        <v>67</v>
      </c>
      <c r="F42" s="963">
        <v>0.99</v>
      </c>
      <c r="G42" s="833">
        <v>3076</v>
      </c>
      <c r="H42" s="982">
        <v>0</v>
      </c>
      <c r="I42" s="833">
        <v>66</v>
      </c>
      <c r="J42" s="963">
        <v>0.16</v>
      </c>
      <c r="K42" s="985"/>
      <c r="L42" s="833">
        <v>337</v>
      </c>
      <c r="M42" s="959">
        <v>0.11</v>
      </c>
      <c r="N42" s="833">
        <v>0</v>
      </c>
      <c r="O42" s="834">
        <v>0</v>
      </c>
    </row>
    <row r="43" spans="2:15" ht="16.5" customHeight="1" x14ac:dyDescent="0.3">
      <c r="B43" s="1101" t="s">
        <v>1033</v>
      </c>
      <c r="C43" s="823" t="s">
        <v>1034</v>
      </c>
      <c r="D43" s="824">
        <v>2276</v>
      </c>
      <c r="E43" s="825">
        <v>873</v>
      </c>
      <c r="F43" s="961">
        <v>0.19</v>
      </c>
      <c r="G43" s="825">
        <v>2312</v>
      </c>
      <c r="H43" s="974">
        <v>0</v>
      </c>
      <c r="I43" s="825">
        <v>1005</v>
      </c>
      <c r="J43" s="961">
        <v>0.28999999999999998</v>
      </c>
      <c r="K43" s="983"/>
      <c r="L43" s="825">
        <v>374</v>
      </c>
      <c r="M43" s="956">
        <v>0.16</v>
      </c>
      <c r="N43" s="825">
        <v>1</v>
      </c>
      <c r="O43" s="977">
        <v>0</v>
      </c>
    </row>
    <row r="44" spans="2:15" x14ac:dyDescent="0.3">
      <c r="B44" s="1102"/>
      <c r="C44" s="827" t="s">
        <v>1035</v>
      </c>
      <c r="D44" s="828">
        <v>872</v>
      </c>
      <c r="E44" s="828">
        <v>634</v>
      </c>
      <c r="F44" s="962">
        <v>0.2</v>
      </c>
      <c r="G44" s="828">
        <v>898</v>
      </c>
      <c r="H44" s="975">
        <v>0</v>
      </c>
      <c r="I44" s="828">
        <v>635</v>
      </c>
      <c r="J44" s="962">
        <v>0.38</v>
      </c>
      <c r="K44" s="984"/>
      <c r="L44" s="828">
        <v>180</v>
      </c>
      <c r="M44" s="957">
        <v>0.2</v>
      </c>
      <c r="N44" s="953">
        <v>0</v>
      </c>
      <c r="O44" s="978">
        <v>0</v>
      </c>
    </row>
    <row r="45" spans="2:15" x14ac:dyDescent="0.3">
      <c r="B45" s="1102"/>
      <c r="C45" s="827" t="s">
        <v>1036</v>
      </c>
      <c r="D45" s="828">
        <v>1404</v>
      </c>
      <c r="E45" s="828">
        <v>239</v>
      </c>
      <c r="F45" s="962">
        <v>0.17</v>
      </c>
      <c r="G45" s="828">
        <v>1415</v>
      </c>
      <c r="H45" s="975">
        <v>0</v>
      </c>
      <c r="I45" s="828">
        <v>370</v>
      </c>
      <c r="J45" s="962">
        <v>0.24</v>
      </c>
      <c r="K45" s="984"/>
      <c r="L45" s="828">
        <v>195</v>
      </c>
      <c r="M45" s="957">
        <v>0.14000000000000001</v>
      </c>
      <c r="N45" s="953">
        <v>0</v>
      </c>
      <c r="O45" s="978">
        <v>0</v>
      </c>
    </row>
    <row r="46" spans="2:15" x14ac:dyDescent="0.3">
      <c r="B46" s="1102"/>
      <c r="C46" s="831" t="s">
        <v>1037</v>
      </c>
      <c r="D46" s="828">
        <v>481</v>
      </c>
      <c r="E46" s="828">
        <v>264</v>
      </c>
      <c r="F46" s="962">
        <v>0.15</v>
      </c>
      <c r="G46" s="828">
        <v>468</v>
      </c>
      <c r="H46" s="975">
        <v>0</v>
      </c>
      <c r="I46" s="828">
        <v>419</v>
      </c>
      <c r="J46" s="962">
        <v>0.35</v>
      </c>
      <c r="K46" s="984"/>
      <c r="L46" s="828">
        <v>145</v>
      </c>
      <c r="M46" s="957">
        <v>0.31</v>
      </c>
      <c r="N46" s="953">
        <v>0</v>
      </c>
      <c r="O46" s="978">
        <v>0</v>
      </c>
    </row>
    <row r="47" spans="2:15" x14ac:dyDescent="0.3">
      <c r="B47" s="1102"/>
      <c r="C47" s="831" t="s">
        <v>1038</v>
      </c>
      <c r="D47" s="828">
        <v>789</v>
      </c>
      <c r="E47" s="828">
        <v>368</v>
      </c>
      <c r="F47" s="962">
        <v>0.25</v>
      </c>
      <c r="G47" s="828">
        <v>802</v>
      </c>
      <c r="H47" s="975">
        <v>0</v>
      </c>
      <c r="I47" s="828">
        <v>575</v>
      </c>
      <c r="J47" s="962">
        <v>0.37</v>
      </c>
      <c r="K47" s="984"/>
      <c r="L47" s="828">
        <v>360</v>
      </c>
      <c r="M47" s="957">
        <v>0.45</v>
      </c>
      <c r="N47" s="828">
        <v>1</v>
      </c>
      <c r="O47" s="830">
        <v>-1</v>
      </c>
    </row>
    <row r="48" spans="2:15" x14ac:dyDescent="0.3">
      <c r="B48" s="1102"/>
      <c r="C48" s="831" t="s">
        <v>1039</v>
      </c>
      <c r="D48" s="828">
        <v>434</v>
      </c>
      <c r="E48" s="828">
        <v>116</v>
      </c>
      <c r="F48" s="962">
        <v>0.15</v>
      </c>
      <c r="G48" s="828">
        <v>365</v>
      </c>
      <c r="H48" s="962">
        <v>0.01</v>
      </c>
      <c r="I48" s="828">
        <v>430</v>
      </c>
      <c r="J48" s="962">
        <v>0.35</v>
      </c>
      <c r="K48" s="984"/>
      <c r="L48" s="828">
        <v>207</v>
      </c>
      <c r="M48" s="957">
        <v>0.56999999999999995</v>
      </c>
      <c r="N48" s="828">
        <v>1</v>
      </c>
      <c r="O48" s="978">
        <v>0</v>
      </c>
    </row>
    <row r="49" spans="2:15" x14ac:dyDescent="0.3">
      <c r="B49" s="1102"/>
      <c r="C49" s="831" t="s">
        <v>1040</v>
      </c>
      <c r="D49" s="828">
        <v>907</v>
      </c>
      <c r="E49" s="828">
        <v>325</v>
      </c>
      <c r="F49" s="962">
        <v>0.23</v>
      </c>
      <c r="G49" s="828">
        <v>667</v>
      </c>
      <c r="H49" s="962">
        <v>0.01</v>
      </c>
      <c r="I49" s="828">
        <v>637</v>
      </c>
      <c r="J49" s="962">
        <v>0.37</v>
      </c>
      <c r="K49" s="984"/>
      <c r="L49" s="828">
        <v>540</v>
      </c>
      <c r="M49" s="957">
        <v>0.81</v>
      </c>
      <c r="N49" s="828">
        <v>4</v>
      </c>
      <c r="O49" s="830">
        <v>-3</v>
      </c>
    </row>
    <row r="50" spans="2:15" x14ac:dyDescent="0.3">
      <c r="B50" s="1102"/>
      <c r="C50" s="827" t="s">
        <v>1041</v>
      </c>
      <c r="D50" s="828">
        <v>581</v>
      </c>
      <c r="E50" s="828">
        <v>273</v>
      </c>
      <c r="F50" s="962">
        <v>0.24</v>
      </c>
      <c r="G50" s="828">
        <v>447</v>
      </c>
      <c r="H50" s="962">
        <v>0.01</v>
      </c>
      <c r="I50" s="828">
        <v>403</v>
      </c>
      <c r="J50" s="962">
        <v>0.37</v>
      </c>
      <c r="K50" s="984"/>
      <c r="L50" s="828">
        <v>336</v>
      </c>
      <c r="M50" s="957">
        <v>0.75</v>
      </c>
      <c r="N50" s="828">
        <v>2</v>
      </c>
      <c r="O50" s="830">
        <v>-2</v>
      </c>
    </row>
    <row r="51" spans="2:15" x14ac:dyDescent="0.3">
      <c r="B51" s="1102"/>
      <c r="C51" s="827" t="s">
        <v>1042</v>
      </c>
      <c r="D51" s="828">
        <v>327</v>
      </c>
      <c r="E51" s="828">
        <v>52</v>
      </c>
      <c r="F51" s="962">
        <v>0.16</v>
      </c>
      <c r="G51" s="828">
        <v>220</v>
      </c>
      <c r="H51" s="962">
        <v>0.02</v>
      </c>
      <c r="I51" s="828">
        <v>234</v>
      </c>
      <c r="J51" s="962">
        <v>0.39</v>
      </c>
      <c r="K51" s="984"/>
      <c r="L51" s="828">
        <v>204</v>
      </c>
      <c r="M51" s="957">
        <v>0.93</v>
      </c>
      <c r="N51" s="828">
        <v>2</v>
      </c>
      <c r="O51" s="830">
        <v>-1</v>
      </c>
    </row>
    <row r="52" spans="2:15" x14ac:dyDescent="0.3">
      <c r="B52" s="1102"/>
      <c r="C52" s="831" t="s">
        <v>1043</v>
      </c>
      <c r="D52" s="828">
        <v>344</v>
      </c>
      <c r="E52" s="828">
        <v>39</v>
      </c>
      <c r="F52" s="962">
        <v>0.26</v>
      </c>
      <c r="G52" s="828">
        <v>259</v>
      </c>
      <c r="H52" s="962">
        <v>0.05</v>
      </c>
      <c r="I52" s="828">
        <v>163</v>
      </c>
      <c r="J52" s="962">
        <v>0.39</v>
      </c>
      <c r="K52" s="984"/>
      <c r="L52" s="828">
        <v>320</v>
      </c>
      <c r="M52" s="957">
        <v>1.24</v>
      </c>
      <c r="N52" s="828">
        <v>5</v>
      </c>
      <c r="O52" s="830">
        <v>-5</v>
      </c>
    </row>
    <row r="53" spans="2:15" x14ac:dyDescent="0.3">
      <c r="B53" s="1102"/>
      <c r="C53" s="827" t="s">
        <v>1044</v>
      </c>
      <c r="D53" s="828">
        <v>233</v>
      </c>
      <c r="E53" s="828">
        <v>26</v>
      </c>
      <c r="F53" s="962">
        <v>0.26</v>
      </c>
      <c r="G53" s="828">
        <v>155</v>
      </c>
      <c r="H53" s="962">
        <v>0.04</v>
      </c>
      <c r="I53" s="828">
        <v>108</v>
      </c>
      <c r="J53" s="962">
        <v>0.39</v>
      </c>
      <c r="K53" s="984"/>
      <c r="L53" s="828">
        <v>172</v>
      </c>
      <c r="M53" s="957">
        <v>1.1100000000000001</v>
      </c>
      <c r="N53" s="828">
        <v>2</v>
      </c>
      <c r="O53" s="830">
        <v>-3</v>
      </c>
    </row>
    <row r="54" spans="2:15" x14ac:dyDescent="0.3">
      <c r="B54" s="1102"/>
      <c r="C54" s="827" t="s">
        <v>1045</v>
      </c>
      <c r="D54" s="828">
        <v>111</v>
      </c>
      <c r="E54" s="828">
        <v>13</v>
      </c>
      <c r="F54" s="962">
        <v>0.26</v>
      </c>
      <c r="G54" s="828">
        <v>104</v>
      </c>
      <c r="H54" s="962">
        <v>7.0000000000000007E-2</v>
      </c>
      <c r="I54" s="828">
        <v>55</v>
      </c>
      <c r="J54" s="962">
        <v>0.39</v>
      </c>
      <c r="K54" s="984"/>
      <c r="L54" s="828">
        <v>148</v>
      </c>
      <c r="M54" s="957">
        <v>1.43</v>
      </c>
      <c r="N54" s="828">
        <v>3</v>
      </c>
      <c r="O54" s="830">
        <v>-3</v>
      </c>
    </row>
    <row r="55" spans="2:15" x14ac:dyDescent="0.3">
      <c r="B55" s="1102"/>
      <c r="C55" s="831" t="s">
        <v>1046</v>
      </c>
      <c r="D55" s="828">
        <v>79</v>
      </c>
      <c r="E55" s="828">
        <v>8</v>
      </c>
      <c r="F55" s="962">
        <v>7.0000000000000007E-2</v>
      </c>
      <c r="G55" s="828">
        <v>61</v>
      </c>
      <c r="H55" s="962">
        <v>0.14000000000000001</v>
      </c>
      <c r="I55" s="828">
        <v>50</v>
      </c>
      <c r="J55" s="962">
        <v>0.39</v>
      </c>
      <c r="K55" s="984"/>
      <c r="L55" s="828">
        <v>104</v>
      </c>
      <c r="M55" s="957">
        <v>1.71</v>
      </c>
      <c r="N55" s="828">
        <v>3</v>
      </c>
      <c r="O55" s="830">
        <v>-4</v>
      </c>
    </row>
    <row r="56" spans="2:15" x14ac:dyDescent="0.3">
      <c r="B56" s="1102"/>
      <c r="C56" s="827" t="s">
        <v>1047</v>
      </c>
      <c r="D56" s="828">
        <v>69</v>
      </c>
      <c r="E56" s="828">
        <v>6</v>
      </c>
      <c r="F56" s="962">
        <v>0.06</v>
      </c>
      <c r="G56" s="828">
        <v>54</v>
      </c>
      <c r="H56" s="962">
        <v>0.12</v>
      </c>
      <c r="I56" s="828">
        <v>43</v>
      </c>
      <c r="J56" s="962">
        <v>0.39</v>
      </c>
      <c r="K56" s="984"/>
      <c r="L56" s="828">
        <v>91</v>
      </c>
      <c r="M56" s="957">
        <v>1.69</v>
      </c>
      <c r="N56" s="828">
        <v>3</v>
      </c>
      <c r="O56" s="830">
        <v>-3</v>
      </c>
    </row>
    <row r="57" spans="2:15" x14ac:dyDescent="0.3">
      <c r="B57" s="1102"/>
      <c r="C57" s="827" t="s">
        <v>1048</v>
      </c>
      <c r="D57" s="828">
        <v>7</v>
      </c>
      <c r="E57" s="828">
        <v>1</v>
      </c>
      <c r="F57" s="975">
        <v>0</v>
      </c>
      <c r="G57" s="828">
        <v>5</v>
      </c>
      <c r="H57" s="962">
        <v>0.21</v>
      </c>
      <c r="I57" s="828">
        <v>1</v>
      </c>
      <c r="J57" s="962">
        <v>0.4</v>
      </c>
      <c r="K57" s="984"/>
      <c r="L57" s="828">
        <v>10</v>
      </c>
      <c r="M57" s="957">
        <v>2.13</v>
      </c>
      <c r="N57" s="953">
        <v>0</v>
      </c>
      <c r="O57" s="830">
        <v>-1</v>
      </c>
    </row>
    <row r="58" spans="2:15" x14ac:dyDescent="0.3">
      <c r="B58" s="1102"/>
      <c r="C58" s="827" t="s">
        <v>1049</v>
      </c>
      <c r="D58" s="828">
        <v>3</v>
      </c>
      <c r="E58" s="953">
        <v>0</v>
      </c>
      <c r="F58" s="962">
        <v>0.32</v>
      </c>
      <c r="G58" s="828">
        <v>3</v>
      </c>
      <c r="H58" s="962">
        <v>0.32</v>
      </c>
      <c r="I58" s="828">
        <v>6</v>
      </c>
      <c r="J58" s="962">
        <v>0.38</v>
      </c>
      <c r="K58" s="984"/>
      <c r="L58" s="828">
        <v>3</v>
      </c>
      <c r="M58" s="957">
        <v>1.33</v>
      </c>
      <c r="N58" s="953">
        <v>0</v>
      </c>
      <c r="O58" s="830">
        <v>-1</v>
      </c>
    </row>
    <row r="59" spans="2:15" x14ac:dyDescent="0.3">
      <c r="B59" s="1102"/>
      <c r="C59" s="831" t="s">
        <v>1050</v>
      </c>
      <c r="D59" s="828">
        <v>74</v>
      </c>
      <c r="E59" s="828">
        <v>9</v>
      </c>
      <c r="F59" s="962">
        <v>0.46</v>
      </c>
      <c r="G59" s="828">
        <v>75</v>
      </c>
      <c r="H59" s="962">
        <v>1</v>
      </c>
      <c r="I59" s="828">
        <v>92</v>
      </c>
      <c r="J59" s="962">
        <v>0.4</v>
      </c>
      <c r="K59" s="984"/>
      <c r="L59" s="953">
        <v>0</v>
      </c>
      <c r="M59" s="957">
        <v>0</v>
      </c>
      <c r="N59" s="828">
        <v>29</v>
      </c>
      <c r="O59" s="830">
        <v>-52</v>
      </c>
    </row>
    <row r="60" spans="2:15" x14ac:dyDescent="0.3">
      <c r="B60" s="1103"/>
      <c r="C60" s="832" t="s">
        <v>1051</v>
      </c>
      <c r="D60" s="833">
        <v>5385</v>
      </c>
      <c r="E60" s="833">
        <v>2002</v>
      </c>
      <c r="F60" s="959">
        <v>0.2</v>
      </c>
      <c r="G60" s="833">
        <v>5008</v>
      </c>
      <c r="H60" s="963">
        <v>0.02</v>
      </c>
      <c r="I60" s="833">
        <v>3371</v>
      </c>
      <c r="J60" s="959">
        <v>0.33</v>
      </c>
      <c r="K60" s="985"/>
      <c r="L60" s="833">
        <v>2051</v>
      </c>
      <c r="M60" s="959">
        <v>0.41</v>
      </c>
      <c r="N60" s="833">
        <v>44</v>
      </c>
      <c r="O60" s="834">
        <v>-66</v>
      </c>
    </row>
    <row r="61" spans="2:15" ht="36.75" customHeight="1" x14ac:dyDescent="0.3">
      <c r="B61" s="1099" t="s">
        <v>1055</v>
      </c>
      <c r="C61" s="1100"/>
      <c r="D61" s="835">
        <v>8572</v>
      </c>
      <c r="E61" s="835">
        <v>2069</v>
      </c>
      <c r="F61" s="964">
        <v>0.23</v>
      </c>
      <c r="G61" s="835">
        <v>8257</v>
      </c>
      <c r="H61" s="960"/>
      <c r="I61" s="835">
        <v>3441</v>
      </c>
      <c r="J61" s="960"/>
      <c r="K61" s="986"/>
      <c r="L61" s="835">
        <v>2414</v>
      </c>
      <c r="M61" s="960"/>
      <c r="N61" s="835">
        <v>45</v>
      </c>
      <c r="O61" s="837">
        <v>-66</v>
      </c>
    </row>
  </sheetData>
  <mergeCells count="5">
    <mergeCell ref="B61:C61"/>
    <mergeCell ref="B5:B6"/>
    <mergeCell ref="B7:B24"/>
    <mergeCell ref="B43:B60"/>
    <mergeCell ref="B25:B42"/>
  </mergeCells>
  <hyperlinks>
    <hyperlink ref="H2" location="_INDEX" display="Index" xr:uid="{9254392A-E20B-4182-B839-05B50293F8FB}"/>
  </hyperlinks>
  <pageMargins left="0.7" right="0.7" top="0.78740157499999996" bottom="0.78740157499999996" header="0.3" footer="0.3"/>
  <pageSetup paperSize="9" scale="10" orientation="landscape" r:id="rId1"/>
  <colBreaks count="1" manualBreakCount="1">
    <brk id="1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3">
    <tabColor theme="5"/>
    <pageSetUpPr autoPageBreaks="0" fitToPage="1"/>
  </sheetPr>
  <dimension ref="A2:V37"/>
  <sheetViews>
    <sheetView showGridLines="0" topLeftCell="A8" zoomScale="85" zoomScaleNormal="85" zoomScaleSheetLayoutView="100" workbookViewId="0">
      <selection activeCell="P39" sqref="P39"/>
    </sheetView>
  </sheetViews>
  <sheetFormatPr baseColWidth="10" defaultColWidth="9" defaultRowHeight="16.5" x14ac:dyDescent="0.3"/>
  <cols>
    <col min="1" max="1" width="5.625" style="4" customWidth="1"/>
    <col min="2" max="2" width="5.375" style="4" customWidth="1"/>
    <col min="3" max="3" width="42.625" style="4" customWidth="1"/>
    <col min="4" max="17" width="15.625" style="4" customWidth="1"/>
    <col min="18" max="18" width="16.625" style="4" customWidth="1"/>
    <col min="19" max="16384" width="9" style="4"/>
  </cols>
  <sheetData>
    <row r="2" spans="1:22" x14ac:dyDescent="0.3">
      <c r="B2" s="5" t="s">
        <v>1061</v>
      </c>
      <c r="F2" s="639" t="s">
        <v>121</v>
      </c>
      <c r="V2" s="71"/>
    </row>
    <row r="3" spans="1:22" x14ac:dyDescent="0.3">
      <c r="B3" s="1" t="str">
        <f>Stichtag &amp; Einheit_Mio</f>
        <v>30.06.2025 - in Mio. €</v>
      </c>
    </row>
    <row r="4" spans="1:22" x14ac:dyDescent="0.3">
      <c r="B4" s="1"/>
    </row>
    <row r="5" spans="1:22" ht="40.5" customHeight="1" x14ac:dyDescent="0.3">
      <c r="B5" s="1113" t="s">
        <v>1019</v>
      </c>
      <c r="C5" s="1113"/>
      <c r="D5" s="1073" t="s">
        <v>1062</v>
      </c>
      <c r="E5" s="1106" t="s">
        <v>1063</v>
      </c>
      <c r="F5" s="1106"/>
      <c r="G5" s="1106"/>
      <c r="H5" s="1106"/>
      <c r="I5" s="1106"/>
      <c r="J5" s="1106"/>
      <c r="K5" s="1106"/>
      <c r="L5" s="1106"/>
      <c r="M5" s="1106"/>
      <c r="N5" s="1106"/>
      <c r="O5" s="1106"/>
      <c r="P5" s="1105" t="s">
        <v>1064</v>
      </c>
      <c r="Q5" s="1106"/>
    </row>
    <row r="6" spans="1:22" ht="33.75" customHeight="1" x14ac:dyDescent="0.3">
      <c r="B6" s="1113"/>
      <c r="C6" s="1113"/>
      <c r="D6" s="1073"/>
      <c r="E6" s="1107" t="s">
        <v>1065</v>
      </c>
      <c r="F6" s="1107"/>
      <c r="G6" s="1107"/>
      <c r="H6" s="1107"/>
      <c r="I6" s="1107"/>
      <c r="J6" s="1107"/>
      <c r="K6" s="1107"/>
      <c r="L6" s="1107"/>
      <c r="M6" s="1107"/>
      <c r="N6" s="1107" t="s">
        <v>1066</v>
      </c>
      <c r="O6" s="1107"/>
      <c r="P6" s="1108" t="s">
        <v>1067</v>
      </c>
      <c r="Q6" s="1108" t="s">
        <v>1068</v>
      </c>
    </row>
    <row r="7" spans="1:22" s="57" customFormat="1" ht="40.5" customHeight="1" x14ac:dyDescent="0.3">
      <c r="A7" s="4"/>
      <c r="B7" s="1113"/>
      <c r="C7" s="1113"/>
      <c r="D7" s="1073"/>
      <c r="E7" s="1073" t="s">
        <v>1069</v>
      </c>
      <c r="F7" s="1115" t="s">
        <v>1070</v>
      </c>
      <c r="G7" s="1115"/>
      <c r="H7" s="1115"/>
      <c r="I7" s="1115"/>
      <c r="J7" s="1115" t="s">
        <v>1071</v>
      </c>
      <c r="K7" s="1115"/>
      <c r="L7" s="1115"/>
      <c r="M7" s="1116"/>
      <c r="N7" s="1109" t="s">
        <v>1072</v>
      </c>
      <c r="O7" s="1073" t="s">
        <v>1073</v>
      </c>
      <c r="P7" s="1073"/>
      <c r="Q7" s="1108"/>
    </row>
    <row r="8" spans="1:22" s="57" customFormat="1" ht="84" customHeight="1" x14ac:dyDescent="0.3">
      <c r="A8" s="4"/>
      <c r="B8" s="1113"/>
      <c r="C8" s="1113"/>
      <c r="D8" s="232"/>
      <c r="E8" s="1073"/>
      <c r="F8" s="329"/>
      <c r="G8" s="232" t="s">
        <v>1074</v>
      </c>
      <c r="H8" s="232" t="s">
        <v>1075</v>
      </c>
      <c r="I8" s="348" t="s">
        <v>1076</v>
      </c>
      <c r="J8" s="329"/>
      <c r="K8" s="232" t="s">
        <v>1077</v>
      </c>
      <c r="L8" s="232" t="s">
        <v>1078</v>
      </c>
      <c r="M8" s="347" t="s">
        <v>1079</v>
      </c>
      <c r="N8" s="1110"/>
      <c r="O8" s="1073"/>
      <c r="P8" s="1073"/>
      <c r="Q8" s="1108"/>
    </row>
    <row r="9" spans="1:22" s="57" customFormat="1" x14ac:dyDescent="0.3">
      <c r="A9" s="4"/>
      <c r="B9" s="1114"/>
      <c r="C9" s="1114"/>
      <c r="D9" s="841" t="s">
        <v>124</v>
      </c>
      <c r="E9" s="841" t="s">
        <v>125</v>
      </c>
      <c r="F9" s="841" t="s">
        <v>126</v>
      </c>
      <c r="G9" s="841" t="s">
        <v>170</v>
      </c>
      <c r="H9" s="841" t="s">
        <v>171</v>
      </c>
      <c r="I9" s="841" t="s">
        <v>802</v>
      </c>
      <c r="J9" s="841" t="s">
        <v>803</v>
      </c>
      <c r="K9" s="841" t="s">
        <v>804</v>
      </c>
      <c r="L9" s="841" t="s">
        <v>805</v>
      </c>
      <c r="M9" s="841" t="s">
        <v>806</v>
      </c>
      <c r="N9" s="841" t="s">
        <v>807</v>
      </c>
      <c r="O9" s="841" t="s">
        <v>808</v>
      </c>
      <c r="P9" s="841" t="s">
        <v>809</v>
      </c>
      <c r="Q9" s="842" t="s">
        <v>810</v>
      </c>
    </row>
    <row r="10" spans="1:22" s="14" customFormat="1" ht="15" customHeight="1" x14ac:dyDescent="0.3">
      <c r="B10" s="317">
        <v>1</v>
      </c>
      <c r="C10" s="349" t="s">
        <v>259</v>
      </c>
      <c r="D10" s="843">
        <v>0</v>
      </c>
      <c r="E10" s="935">
        <v>0</v>
      </c>
      <c r="F10" s="935">
        <v>0</v>
      </c>
      <c r="G10" s="935">
        <v>0</v>
      </c>
      <c r="H10" s="935">
        <v>0</v>
      </c>
      <c r="I10" s="935">
        <v>0</v>
      </c>
      <c r="J10" s="935">
        <v>0</v>
      </c>
      <c r="K10" s="935">
        <v>0</v>
      </c>
      <c r="L10" s="935">
        <v>0</v>
      </c>
      <c r="M10" s="935">
        <v>0</v>
      </c>
      <c r="N10" s="935">
        <v>0</v>
      </c>
      <c r="O10" s="935">
        <v>0</v>
      </c>
      <c r="P10" s="843">
        <v>0</v>
      </c>
      <c r="Q10" s="844">
        <v>0</v>
      </c>
    </row>
    <row r="11" spans="1:22" s="14" customFormat="1" ht="15" customHeight="1" x14ac:dyDescent="0.3">
      <c r="B11" s="319">
        <v>2</v>
      </c>
      <c r="C11" s="350" t="s">
        <v>1080</v>
      </c>
      <c r="D11" s="845">
        <v>0</v>
      </c>
      <c r="E11" s="936">
        <v>0</v>
      </c>
      <c r="F11" s="936">
        <v>0</v>
      </c>
      <c r="G11" s="936">
        <v>0</v>
      </c>
      <c r="H11" s="936">
        <v>0</v>
      </c>
      <c r="I11" s="936">
        <v>0</v>
      </c>
      <c r="J11" s="936">
        <v>0</v>
      </c>
      <c r="K11" s="936">
        <v>0</v>
      </c>
      <c r="L11" s="936">
        <v>0</v>
      </c>
      <c r="M11" s="936">
        <v>0</v>
      </c>
      <c r="N11" s="936">
        <v>0</v>
      </c>
      <c r="O11" s="936">
        <v>0</v>
      </c>
      <c r="P11" s="845">
        <v>0</v>
      </c>
      <c r="Q11" s="846">
        <v>0</v>
      </c>
    </row>
    <row r="12" spans="1:22" s="14" customFormat="1" ht="15" customHeight="1" x14ac:dyDescent="0.3">
      <c r="B12" s="319">
        <v>3</v>
      </c>
      <c r="C12" s="350" t="s">
        <v>263</v>
      </c>
      <c r="D12" s="845">
        <v>0</v>
      </c>
      <c r="E12" s="936">
        <v>0</v>
      </c>
      <c r="F12" s="936">
        <v>0</v>
      </c>
      <c r="G12" s="936">
        <v>0</v>
      </c>
      <c r="H12" s="936">
        <v>0</v>
      </c>
      <c r="I12" s="936">
        <v>0</v>
      </c>
      <c r="J12" s="936">
        <v>0</v>
      </c>
      <c r="K12" s="936">
        <v>0</v>
      </c>
      <c r="L12" s="936">
        <v>0</v>
      </c>
      <c r="M12" s="936">
        <v>0</v>
      </c>
      <c r="N12" s="936">
        <v>0</v>
      </c>
      <c r="O12" s="936">
        <v>0</v>
      </c>
      <c r="P12" s="845">
        <v>0</v>
      </c>
      <c r="Q12" s="846">
        <v>0</v>
      </c>
    </row>
    <row r="13" spans="1:22" s="14" customFormat="1" ht="15" customHeight="1" x14ac:dyDescent="0.3">
      <c r="B13" s="319">
        <v>5</v>
      </c>
      <c r="C13" s="350" t="s">
        <v>270</v>
      </c>
      <c r="D13" s="845">
        <v>37</v>
      </c>
      <c r="E13" s="936">
        <v>0</v>
      </c>
      <c r="F13" s="936">
        <v>0.7</v>
      </c>
      <c r="G13" s="936">
        <v>0.69</v>
      </c>
      <c r="H13" s="936">
        <v>0</v>
      </c>
      <c r="I13" s="936">
        <v>0.01</v>
      </c>
      <c r="J13" s="936">
        <v>0</v>
      </c>
      <c r="K13" s="936">
        <v>0</v>
      </c>
      <c r="L13" s="936">
        <v>0</v>
      </c>
      <c r="M13" s="936">
        <v>0</v>
      </c>
      <c r="N13" s="936">
        <v>0</v>
      </c>
      <c r="O13" s="936">
        <v>0</v>
      </c>
      <c r="P13" s="845">
        <v>17</v>
      </c>
      <c r="Q13" s="846">
        <v>17</v>
      </c>
    </row>
    <row r="14" spans="1:22" s="14" customFormat="1" ht="15" customHeight="1" x14ac:dyDescent="0.3">
      <c r="B14" s="351">
        <v>5.0999999999999996</v>
      </c>
      <c r="C14" s="838" t="s">
        <v>1081</v>
      </c>
      <c r="D14" s="845">
        <v>37</v>
      </c>
      <c r="E14" s="936">
        <v>0</v>
      </c>
      <c r="F14" s="936">
        <v>0.7</v>
      </c>
      <c r="G14" s="936">
        <v>0.69</v>
      </c>
      <c r="H14" s="936">
        <v>0</v>
      </c>
      <c r="I14" s="936">
        <v>0.01</v>
      </c>
      <c r="J14" s="936">
        <v>0</v>
      </c>
      <c r="K14" s="936">
        <v>0</v>
      </c>
      <c r="L14" s="936">
        <v>0</v>
      </c>
      <c r="M14" s="936">
        <v>0</v>
      </c>
      <c r="N14" s="936">
        <v>0</v>
      </c>
      <c r="O14" s="936">
        <v>0</v>
      </c>
      <c r="P14" s="845">
        <v>17</v>
      </c>
      <c r="Q14" s="846">
        <v>17</v>
      </c>
    </row>
    <row r="15" spans="1:22" s="14" customFormat="1" ht="15" customHeight="1" x14ac:dyDescent="0.3">
      <c r="B15" s="351">
        <v>5.2</v>
      </c>
      <c r="C15" s="838" t="s">
        <v>1082</v>
      </c>
      <c r="D15" s="845">
        <v>0</v>
      </c>
      <c r="E15" s="936">
        <v>0</v>
      </c>
      <c r="F15" s="936">
        <v>0</v>
      </c>
      <c r="G15" s="936">
        <v>0</v>
      </c>
      <c r="H15" s="936">
        <v>0</v>
      </c>
      <c r="I15" s="936">
        <v>0</v>
      </c>
      <c r="J15" s="936">
        <v>0</v>
      </c>
      <c r="K15" s="936">
        <v>0</v>
      </c>
      <c r="L15" s="936">
        <v>0</v>
      </c>
      <c r="M15" s="936">
        <v>0</v>
      </c>
      <c r="N15" s="936">
        <v>0</v>
      </c>
      <c r="O15" s="936">
        <v>0</v>
      </c>
      <c r="P15" s="845">
        <v>0</v>
      </c>
      <c r="Q15" s="846">
        <v>0</v>
      </c>
    </row>
    <row r="16" spans="1:22" s="14" customFormat="1" ht="15" customHeight="1" x14ac:dyDescent="0.3">
      <c r="B16" s="351">
        <v>5.3</v>
      </c>
      <c r="C16" s="838" t="s">
        <v>1083</v>
      </c>
      <c r="D16" s="845">
        <v>0</v>
      </c>
      <c r="E16" s="936">
        <v>0</v>
      </c>
      <c r="F16" s="936">
        <v>0</v>
      </c>
      <c r="G16" s="936">
        <v>0</v>
      </c>
      <c r="H16" s="936">
        <v>0</v>
      </c>
      <c r="I16" s="936">
        <v>0</v>
      </c>
      <c r="J16" s="936">
        <v>0</v>
      </c>
      <c r="K16" s="936">
        <v>0</v>
      </c>
      <c r="L16" s="936">
        <v>0</v>
      </c>
      <c r="M16" s="936">
        <v>0</v>
      </c>
      <c r="N16" s="936">
        <v>0</v>
      </c>
      <c r="O16" s="936">
        <v>0</v>
      </c>
      <c r="P16" s="845">
        <v>0</v>
      </c>
      <c r="Q16" s="846">
        <v>0</v>
      </c>
    </row>
    <row r="17" spans="1:17" s="14" customFormat="1" ht="15" customHeight="1" x14ac:dyDescent="0.3">
      <c r="B17" s="319">
        <v>6</v>
      </c>
      <c r="C17" s="350" t="s">
        <v>281</v>
      </c>
      <c r="D17" s="845">
        <v>10248</v>
      </c>
      <c r="E17" s="936">
        <v>0</v>
      </c>
      <c r="F17" s="936">
        <v>0.7</v>
      </c>
      <c r="G17" s="936">
        <v>0.7</v>
      </c>
      <c r="H17" s="936">
        <v>0</v>
      </c>
      <c r="I17" s="936">
        <v>0</v>
      </c>
      <c r="J17" s="936">
        <v>0.04</v>
      </c>
      <c r="K17" s="936">
        <v>0.03</v>
      </c>
      <c r="L17" s="936">
        <v>0.01</v>
      </c>
      <c r="M17" s="936">
        <v>0</v>
      </c>
      <c r="N17" s="936">
        <v>0</v>
      </c>
      <c r="O17" s="936">
        <v>0</v>
      </c>
      <c r="P17" s="845">
        <v>2096</v>
      </c>
      <c r="Q17" s="846">
        <v>2096</v>
      </c>
    </row>
    <row r="18" spans="1:17" s="14" customFormat="1" ht="15" customHeight="1" x14ac:dyDescent="0.3">
      <c r="B18" s="351">
        <v>6.1</v>
      </c>
      <c r="C18" s="838" t="s">
        <v>1084</v>
      </c>
      <c r="D18" s="845">
        <v>173</v>
      </c>
      <c r="E18" s="936">
        <v>0</v>
      </c>
      <c r="F18" s="936">
        <v>0</v>
      </c>
      <c r="G18" s="936">
        <v>0</v>
      </c>
      <c r="H18" s="936">
        <v>0</v>
      </c>
      <c r="I18" s="936">
        <v>0</v>
      </c>
      <c r="J18" s="936">
        <v>0</v>
      </c>
      <c r="K18" s="936">
        <v>0</v>
      </c>
      <c r="L18" s="936">
        <v>0</v>
      </c>
      <c r="M18" s="936">
        <v>0</v>
      </c>
      <c r="N18" s="936">
        <v>0</v>
      </c>
      <c r="O18" s="936">
        <v>0</v>
      </c>
      <c r="P18" s="845">
        <v>15</v>
      </c>
      <c r="Q18" s="846">
        <v>15</v>
      </c>
    </row>
    <row r="19" spans="1:17" s="14" customFormat="1" ht="15" customHeight="1" x14ac:dyDescent="0.3">
      <c r="B19" s="351">
        <v>6.2</v>
      </c>
      <c r="C19" s="838" t="s">
        <v>1085</v>
      </c>
      <c r="D19" s="845">
        <v>9190</v>
      </c>
      <c r="E19" s="936">
        <v>0</v>
      </c>
      <c r="F19" s="936">
        <v>0.75</v>
      </c>
      <c r="G19" s="936">
        <v>0.75</v>
      </c>
      <c r="H19" s="936">
        <v>0</v>
      </c>
      <c r="I19" s="936">
        <v>0</v>
      </c>
      <c r="J19" s="936">
        <v>0.04</v>
      </c>
      <c r="K19" s="936">
        <v>0.03</v>
      </c>
      <c r="L19" s="936">
        <v>0.01</v>
      </c>
      <c r="M19" s="936">
        <v>0</v>
      </c>
      <c r="N19" s="936">
        <v>0</v>
      </c>
      <c r="O19" s="936">
        <v>0</v>
      </c>
      <c r="P19" s="845">
        <v>1856</v>
      </c>
      <c r="Q19" s="846">
        <v>1856</v>
      </c>
    </row>
    <row r="20" spans="1:17" s="14" customFormat="1" ht="15" customHeight="1" x14ac:dyDescent="0.3">
      <c r="B20" s="351">
        <v>6.3</v>
      </c>
      <c r="C20" s="838" t="s">
        <v>1086</v>
      </c>
      <c r="D20" s="845">
        <v>0</v>
      </c>
      <c r="E20" s="936">
        <v>0</v>
      </c>
      <c r="F20" s="936">
        <v>0</v>
      </c>
      <c r="G20" s="936">
        <v>0</v>
      </c>
      <c r="H20" s="936">
        <v>0</v>
      </c>
      <c r="I20" s="936">
        <v>0</v>
      </c>
      <c r="J20" s="936">
        <v>0</v>
      </c>
      <c r="K20" s="936">
        <v>0</v>
      </c>
      <c r="L20" s="936">
        <v>0</v>
      </c>
      <c r="M20" s="936">
        <v>0</v>
      </c>
      <c r="N20" s="936">
        <v>0</v>
      </c>
      <c r="O20" s="936">
        <v>0</v>
      </c>
      <c r="P20" s="845">
        <v>0</v>
      </c>
      <c r="Q20" s="846">
        <v>0</v>
      </c>
    </row>
    <row r="21" spans="1:17" s="14" customFormat="1" ht="15" customHeight="1" x14ac:dyDescent="0.3">
      <c r="B21" s="352">
        <v>6.4</v>
      </c>
      <c r="C21" s="839" t="s">
        <v>1087</v>
      </c>
      <c r="D21" s="847">
        <v>885</v>
      </c>
      <c r="E21" s="937">
        <v>0.02</v>
      </c>
      <c r="F21" s="937">
        <v>0.28000000000000003</v>
      </c>
      <c r="G21" s="937">
        <v>0.27</v>
      </c>
      <c r="H21" s="937">
        <v>0</v>
      </c>
      <c r="I21" s="937">
        <v>0.01</v>
      </c>
      <c r="J21" s="937">
        <v>0.03</v>
      </c>
      <c r="K21" s="937">
        <v>0</v>
      </c>
      <c r="L21" s="937">
        <v>0.03</v>
      </c>
      <c r="M21" s="937">
        <v>0</v>
      </c>
      <c r="N21" s="937">
        <v>0</v>
      </c>
      <c r="O21" s="937">
        <v>0</v>
      </c>
      <c r="P21" s="847">
        <v>226</v>
      </c>
      <c r="Q21" s="848">
        <v>226</v>
      </c>
    </row>
    <row r="22" spans="1:17" s="14" customFormat="1" ht="15" customHeight="1" x14ac:dyDescent="0.3">
      <c r="B22" s="110">
        <v>7</v>
      </c>
      <c r="C22" s="840" t="s">
        <v>168</v>
      </c>
      <c r="D22" s="853">
        <v>10285</v>
      </c>
      <c r="E22" s="938">
        <v>0</v>
      </c>
      <c r="F22" s="938">
        <v>0.7</v>
      </c>
      <c r="G22" s="938">
        <v>0.7</v>
      </c>
      <c r="H22" s="938">
        <v>0</v>
      </c>
      <c r="I22" s="938">
        <v>0</v>
      </c>
      <c r="J22" s="938">
        <v>0.04</v>
      </c>
      <c r="K22" s="938">
        <v>0.03</v>
      </c>
      <c r="L22" s="938">
        <v>0.01</v>
      </c>
      <c r="M22" s="938">
        <v>0</v>
      </c>
      <c r="N22" s="938">
        <v>0</v>
      </c>
      <c r="O22" s="938">
        <v>0</v>
      </c>
      <c r="P22" s="292">
        <v>2114</v>
      </c>
      <c r="Q22" s="292">
        <v>2113</v>
      </c>
    </row>
    <row r="23" spans="1:17" ht="20.25" customHeight="1" x14ac:dyDescent="0.3"/>
    <row r="24" spans="1:17" ht="29.25" customHeight="1" x14ac:dyDescent="0.3">
      <c r="B24" s="1111" t="s">
        <v>1057</v>
      </c>
      <c r="C24" s="1111"/>
      <c r="D24" s="1073" t="s">
        <v>1062</v>
      </c>
      <c r="E24" s="1106" t="s">
        <v>1063</v>
      </c>
      <c r="F24" s="1106"/>
      <c r="G24" s="1106"/>
      <c r="H24" s="1106"/>
      <c r="I24" s="1106"/>
      <c r="J24" s="1106"/>
      <c r="K24" s="1106"/>
      <c r="L24" s="1106"/>
      <c r="M24" s="1106"/>
      <c r="N24" s="1106"/>
      <c r="O24" s="1106"/>
      <c r="P24" s="1105" t="s">
        <v>1064</v>
      </c>
      <c r="Q24" s="1106"/>
    </row>
    <row r="25" spans="1:17" ht="31.5" customHeight="1" x14ac:dyDescent="0.3">
      <c r="B25" s="1111"/>
      <c r="C25" s="1111"/>
      <c r="D25" s="1073"/>
      <c r="E25" s="1107" t="s">
        <v>1065</v>
      </c>
      <c r="F25" s="1107"/>
      <c r="G25" s="1107"/>
      <c r="H25" s="1107"/>
      <c r="I25" s="1107"/>
      <c r="J25" s="1107"/>
      <c r="K25" s="1107"/>
      <c r="L25" s="1107"/>
      <c r="M25" s="1107"/>
      <c r="N25" s="1107" t="s">
        <v>1066</v>
      </c>
      <c r="O25" s="1107"/>
      <c r="P25" s="1108" t="s">
        <v>1067</v>
      </c>
      <c r="Q25" s="1108" t="s">
        <v>1068</v>
      </c>
    </row>
    <row r="26" spans="1:17" s="57" customFormat="1" ht="35.25" customHeight="1" x14ac:dyDescent="0.3">
      <c r="A26" s="4"/>
      <c r="B26" s="1111"/>
      <c r="C26" s="1111"/>
      <c r="D26" s="1073"/>
      <c r="E26" s="1073" t="s">
        <v>1069</v>
      </c>
      <c r="F26" s="1115" t="s">
        <v>1070</v>
      </c>
      <c r="G26" s="1115"/>
      <c r="H26" s="1115"/>
      <c r="I26" s="1115"/>
      <c r="J26" s="1115" t="s">
        <v>1071</v>
      </c>
      <c r="K26" s="1115"/>
      <c r="L26" s="1115"/>
      <c r="M26" s="1116"/>
      <c r="N26" s="1109" t="s">
        <v>1072</v>
      </c>
      <c r="O26" s="1073" t="s">
        <v>1073</v>
      </c>
      <c r="P26" s="1073"/>
      <c r="Q26" s="1108"/>
    </row>
    <row r="27" spans="1:17" s="57" customFormat="1" ht="82.5" x14ac:dyDescent="0.3">
      <c r="A27" s="4"/>
      <c r="B27" s="1111"/>
      <c r="C27" s="1111"/>
      <c r="D27" s="232"/>
      <c r="E27" s="1073"/>
      <c r="F27" s="329"/>
      <c r="G27" s="232" t="s">
        <v>1074</v>
      </c>
      <c r="H27" s="232" t="s">
        <v>1075</v>
      </c>
      <c r="I27" s="348" t="s">
        <v>1076</v>
      </c>
      <c r="J27" s="329"/>
      <c r="K27" s="232" t="s">
        <v>1077</v>
      </c>
      <c r="L27" s="232" t="s">
        <v>1078</v>
      </c>
      <c r="M27" s="347" t="s">
        <v>1079</v>
      </c>
      <c r="N27" s="1110"/>
      <c r="O27" s="1073"/>
      <c r="P27" s="1073"/>
      <c r="Q27" s="1108"/>
    </row>
    <row r="28" spans="1:17" s="57" customFormat="1" x14ac:dyDescent="0.3">
      <c r="A28" s="4"/>
      <c r="B28" s="1112"/>
      <c r="C28" s="1112"/>
      <c r="D28" s="841" t="s">
        <v>124</v>
      </c>
      <c r="E28" s="841" t="s">
        <v>125</v>
      </c>
      <c r="F28" s="841" t="s">
        <v>126</v>
      </c>
      <c r="G28" s="841" t="s">
        <v>170</v>
      </c>
      <c r="H28" s="841" t="s">
        <v>171</v>
      </c>
      <c r="I28" s="841" t="s">
        <v>802</v>
      </c>
      <c r="J28" s="841" t="s">
        <v>803</v>
      </c>
      <c r="K28" s="841" t="s">
        <v>804</v>
      </c>
      <c r="L28" s="841" t="s">
        <v>805</v>
      </c>
      <c r="M28" s="841" t="s">
        <v>806</v>
      </c>
      <c r="N28" s="841" t="s">
        <v>807</v>
      </c>
      <c r="O28" s="841" t="s">
        <v>808</v>
      </c>
      <c r="P28" s="841" t="s">
        <v>809</v>
      </c>
      <c r="Q28" s="842" t="s">
        <v>810</v>
      </c>
    </row>
    <row r="29" spans="1:17" x14ac:dyDescent="0.3">
      <c r="B29" s="317">
        <v>1</v>
      </c>
      <c r="C29" s="242" t="s">
        <v>259</v>
      </c>
      <c r="D29" s="843">
        <v>0</v>
      </c>
      <c r="E29" s="935">
        <v>0</v>
      </c>
      <c r="F29" s="935">
        <v>0</v>
      </c>
      <c r="G29" s="935">
        <v>0</v>
      </c>
      <c r="H29" s="935">
        <v>0</v>
      </c>
      <c r="I29" s="935">
        <v>0</v>
      </c>
      <c r="J29" s="935">
        <v>0</v>
      </c>
      <c r="K29" s="935">
        <v>0</v>
      </c>
      <c r="L29" s="935">
        <v>0</v>
      </c>
      <c r="M29" s="935">
        <v>0</v>
      </c>
      <c r="N29" s="935">
        <v>0</v>
      </c>
      <c r="O29" s="935">
        <v>0</v>
      </c>
      <c r="P29" s="843">
        <v>0</v>
      </c>
      <c r="Q29" s="844">
        <v>0</v>
      </c>
    </row>
    <row r="30" spans="1:17" x14ac:dyDescent="0.3">
      <c r="B30" s="319">
        <v>2</v>
      </c>
      <c r="C30" s="350" t="s">
        <v>1080</v>
      </c>
      <c r="D30" s="850">
        <v>0</v>
      </c>
      <c r="E30" s="939">
        <v>0</v>
      </c>
      <c r="F30" s="939">
        <v>0</v>
      </c>
      <c r="G30" s="939">
        <v>0</v>
      </c>
      <c r="H30" s="939">
        <v>0</v>
      </c>
      <c r="I30" s="939">
        <v>0</v>
      </c>
      <c r="J30" s="939">
        <v>0</v>
      </c>
      <c r="K30" s="939">
        <v>0</v>
      </c>
      <c r="L30" s="939">
        <v>0</v>
      </c>
      <c r="M30" s="939">
        <v>0</v>
      </c>
      <c r="N30" s="939">
        <v>0</v>
      </c>
      <c r="O30" s="939">
        <v>0</v>
      </c>
      <c r="P30" s="850">
        <v>0</v>
      </c>
      <c r="Q30" s="851">
        <v>0</v>
      </c>
    </row>
    <row r="31" spans="1:17" x14ac:dyDescent="0.3">
      <c r="B31" s="319">
        <v>3</v>
      </c>
      <c r="C31" s="350" t="s">
        <v>263</v>
      </c>
      <c r="D31" s="850">
        <v>0</v>
      </c>
      <c r="E31" s="939">
        <v>0</v>
      </c>
      <c r="F31" s="939">
        <v>0</v>
      </c>
      <c r="G31" s="939">
        <v>0</v>
      </c>
      <c r="H31" s="939">
        <v>0</v>
      </c>
      <c r="I31" s="939">
        <v>0</v>
      </c>
      <c r="J31" s="939">
        <v>0</v>
      </c>
      <c r="K31" s="939">
        <v>0</v>
      </c>
      <c r="L31" s="939">
        <v>0</v>
      </c>
      <c r="M31" s="939">
        <v>0</v>
      </c>
      <c r="N31" s="939">
        <v>0</v>
      </c>
      <c r="O31" s="939">
        <v>0</v>
      </c>
      <c r="P31" s="850">
        <v>0</v>
      </c>
      <c r="Q31" s="851">
        <v>0</v>
      </c>
    </row>
    <row r="32" spans="1:17" x14ac:dyDescent="0.3">
      <c r="B32" s="319">
        <v>4</v>
      </c>
      <c r="C32" s="167" t="s">
        <v>268</v>
      </c>
      <c r="D32" s="845">
        <v>3076</v>
      </c>
      <c r="E32" s="936">
        <v>0</v>
      </c>
      <c r="F32" s="936">
        <v>0</v>
      </c>
      <c r="G32" s="936">
        <v>0</v>
      </c>
      <c r="H32" s="936">
        <v>0</v>
      </c>
      <c r="I32" s="936">
        <v>0</v>
      </c>
      <c r="J32" s="936">
        <v>0</v>
      </c>
      <c r="K32" s="936">
        <v>0</v>
      </c>
      <c r="L32" s="936">
        <v>0</v>
      </c>
      <c r="M32" s="936">
        <v>0</v>
      </c>
      <c r="N32" s="936">
        <v>0</v>
      </c>
      <c r="O32" s="936">
        <v>0</v>
      </c>
      <c r="P32" s="845">
        <v>337</v>
      </c>
      <c r="Q32" s="846">
        <v>337</v>
      </c>
    </row>
    <row r="33" spans="2:18" x14ac:dyDescent="0.3">
      <c r="B33" s="319">
        <v>5</v>
      </c>
      <c r="C33" s="167" t="s">
        <v>270</v>
      </c>
      <c r="D33" s="845">
        <v>6161</v>
      </c>
      <c r="E33" s="936">
        <v>0.01</v>
      </c>
      <c r="F33" s="936">
        <v>0.44</v>
      </c>
      <c r="G33" s="936">
        <v>0.35</v>
      </c>
      <c r="H33" s="936">
        <v>0</v>
      </c>
      <c r="I33" s="936">
        <v>0.09</v>
      </c>
      <c r="J33" s="936">
        <v>0.01</v>
      </c>
      <c r="K33" s="936">
        <v>0</v>
      </c>
      <c r="L33" s="936">
        <v>0.01</v>
      </c>
      <c r="M33" s="936">
        <v>0</v>
      </c>
      <c r="N33" s="940">
        <v>0.14000000000000001</v>
      </c>
      <c r="O33" s="936">
        <v>0</v>
      </c>
      <c r="P33" s="845">
        <v>2721</v>
      </c>
      <c r="Q33" s="846">
        <v>2618</v>
      </c>
    </row>
    <row r="34" spans="2:18" x14ac:dyDescent="0.3">
      <c r="B34" s="351">
        <v>5.0999999999999996</v>
      </c>
      <c r="C34" s="838" t="s">
        <v>1081</v>
      </c>
      <c r="D34" s="845">
        <v>5116</v>
      </c>
      <c r="E34" s="936">
        <v>0.01</v>
      </c>
      <c r="F34" s="936">
        <v>0.38</v>
      </c>
      <c r="G34" s="936">
        <v>0.37</v>
      </c>
      <c r="H34" s="936">
        <v>0</v>
      </c>
      <c r="I34" s="936">
        <v>0.01</v>
      </c>
      <c r="J34" s="936">
        <v>0</v>
      </c>
      <c r="K34" s="936">
        <v>0</v>
      </c>
      <c r="L34" s="936">
        <v>0</v>
      </c>
      <c r="M34" s="936">
        <v>0</v>
      </c>
      <c r="N34" s="940">
        <v>0.16</v>
      </c>
      <c r="O34" s="936">
        <v>0</v>
      </c>
      <c r="P34" s="845">
        <v>2203</v>
      </c>
      <c r="Q34" s="846">
        <v>2099</v>
      </c>
    </row>
    <row r="35" spans="2:18" x14ac:dyDescent="0.3">
      <c r="B35" s="351">
        <v>5.2</v>
      </c>
      <c r="C35" s="838" t="s">
        <v>1082</v>
      </c>
      <c r="D35" s="845">
        <v>1045</v>
      </c>
      <c r="E35" s="936">
        <v>0.04</v>
      </c>
      <c r="F35" s="936">
        <v>0.74</v>
      </c>
      <c r="G35" s="936">
        <v>0.25</v>
      </c>
      <c r="H35" s="936">
        <v>0</v>
      </c>
      <c r="I35" s="936">
        <v>0.49</v>
      </c>
      <c r="J35" s="936">
        <v>0.01</v>
      </c>
      <c r="K35" s="936">
        <v>0</v>
      </c>
      <c r="L35" s="936">
        <v>0.01</v>
      </c>
      <c r="M35" s="936">
        <v>0</v>
      </c>
      <c r="N35" s="940">
        <v>0</v>
      </c>
      <c r="O35" s="936">
        <v>0</v>
      </c>
      <c r="P35" s="845">
        <v>519</v>
      </c>
      <c r="Q35" s="846">
        <v>519</v>
      </c>
    </row>
    <row r="36" spans="2:18" x14ac:dyDescent="0.3">
      <c r="B36" s="352">
        <v>5.3</v>
      </c>
      <c r="C36" s="839" t="s">
        <v>1083</v>
      </c>
      <c r="D36" s="847">
        <v>0</v>
      </c>
      <c r="E36" s="937">
        <v>0</v>
      </c>
      <c r="F36" s="937">
        <v>0</v>
      </c>
      <c r="G36" s="937">
        <v>0</v>
      </c>
      <c r="H36" s="937">
        <v>0</v>
      </c>
      <c r="I36" s="937">
        <v>0</v>
      </c>
      <c r="J36" s="937">
        <v>0</v>
      </c>
      <c r="K36" s="937">
        <v>0</v>
      </c>
      <c r="L36" s="937">
        <v>0</v>
      </c>
      <c r="M36" s="937">
        <v>0</v>
      </c>
      <c r="N36" s="941">
        <v>0</v>
      </c>
      <c r="O36" s="937">
        <v>0</v>
      </c>
      <c r="P36" s="847">
        <v>0</v>
      </c>
      <c r="Q36" s="848">
        <v>0</v>
      </c>
    </row>
    <row r="37" spans="2:18" s="5" customFormat="1" x14ac:dyDescent="0.3">
      <c r="B37" s="849">
        <v>6</v>
      </c>
      <c r="C37" s="145" t="s">
        <v>168</v>
      </c>
      <c r="D37" s="852">
        <v>9237</v>
      </c>
      <c r="E37" s="942">
        <v>0.01</v>
      </c>
      <c r="F37" s="942">
        <v>0.28999999999999998</v>
      </c>
      <c r="G37" s="942">
        <v>0.23</v>
      </c>
      <c r="H37" s="942">
        <v>0</v>
      </c>
      <c r="I37" s="942">
        <v>0.06</v>
      </c>
      <c r="J37" s="942">
        <v>0</v>
      </c>
      <c r="K37" s="942">
        <v>0</v>
      </c>
      <c r="L37" s="942">
        <v>0</v>
      </c>
      <c r="M37" s="942">
        <v>0</v>
      </c>
      <c r="N37" s="943">
        <v>0.09</v>
      </c>
      <c r="O37" s="942">
        <v>0</v>
      </c>
      <c r="P37" s="852">
        <v>3059</v>
      </c>
      <c r="Q37" s="853">
        <v>2955</v>
      </c>
      <c r="R37" s="952"/>
    </row>
  </sheetData>
  <mergeCells count="26">
    <mergeCell ref="P24:Q24"/>
    <mergeCell ref="E25:M25"/>
    <mergeCell ref="N25:O25"/>
    <mergeCell ref="P25:P27"/>
    <mergeCell ref="Q25:Q27"/>
    <mergeCell ref="E26:E27"/>
    <mergeCell ref="N26:N27"/>
    <mergeCell ref="O26:O27"/>
    <mergeCell ref="F26:I26"/>
    <mergeCell ref="J26:M26"/>
    <mergeCell ref="B24:C28"/>
    <mergeCell ref="D24:D26"/>
    <mergeCell ref="E24:O24"/>
    <mergeCell ref="B5:C9"/>
    <mergeCell ref="D5:D7"/>
    <mergeCell ref="E5:O5"/>
    <mergeCell ref="F7:I7"/>
    <mergeCell ref="J7:M7"/>
    <mergeCell ref="P5:Q5"/>
    <mergeCell ref="E6:M6"/>
    <mergeCell ref="N6:O6"/>
    <mergeCell ref="P6:P8"/>
    <mergeCell ref="Q6:Q8"/>
    <mergeCell ref="E7:E8"/>
    <mergeCell ref="N7:N8"/>
    <mergeCell ref="O7:O8"/>
  </mergeCells>
  <hyperlinks>
    <hyperlink ref="F2" location="_INDEX" display="Index" xr:uid="{2EE81A95-402A-4BE9-9808-88ED3AEC6959}"/>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E658-DAB5-4334-B26F-4D4B7BAC5B62}">
  <sheetPr codeName="Tabelle18">
    <tabColor theme="5"/>
  </sheetPr>
  <dimension ref="B2:F18"/>
  <sheetViews>
    <sheetView showGridLines="0" zoomScaleNormal="100" zoomScaleSheetLayoutView="100" workbookViewId="0">
      <selection activeCell="C25" sqref="C25"/>
    </sheetView>
  </sheetViews>
  <sheetFormatPr baseColWidth="10" defaultColWidth="9" defaultRowHeight="16.5" x14ac:dyDescent="0.3"/>
  <cols>
    <col min="1" max="1" width="5" style="4" customWidth="1"/>
    <col min="2" max="2" width="3.5" style="4" customWidth="1"/>
    <col min="3" max="3" width="67.25" style="4" customWidth="1"/>
    <col min="4" max="4" width="17.625" style="4" customWidth="1"/>
    <col min="5" max="5" width="28.25" style="4" customWidth="1"/>
    <col min="6" max="6" width="16.25" style="4" customWidth="1"/>
    <col min="7" max="16384" width="9" style="4"/>
  </cols>
  <sheetData>
    <row r="2" spans="2:6" ht="16.5" customHeight="1" x14ac:dyDescent="0.3">
      <c r="B2" s="1043" t="s">
        <v>1088</v>
      </c>
      <c r="C2" s="1043"/>
      <c r="D2" s="639" t="s">
        <v>121</v>
      </c>
      <c r="E2" s="345"/>
      <c r="F2" s="345"/>
    </row>
    <row r="3" spans="2:6" x14ac:dyDescent="0.3">
      <c r="B3" s="1" t="str">
        <f>Stichtag &amp; Einheit_Mio</f>
        <v>30.06.2025 - in Mio. €</v>
      </c>
    </row>
    <row r="4" spans="2:6" x14ac:dyDescent="0.3">
      <c r="B4" s="1"/>
    </row>
    <row r="5" spans="2:6" ht="33" x14ac:dyDescent="0.3">
      <c r="B5" s="354"/>
      <c r="C5" s="722"/>
      <c r="D5" s="723" t="s">
        <v>1089</v>
      </c>
    </row>
    <row r="6" spans="2:6" x14ac:dyDescent="0.3">
      <c r="B6" s="64"/>
      <c r="C6" s="724"/>
      <c r="D6" s="725" t="s">
        <v>124</v>
      </c>
    </row>
    <row r="7" spans="2:6" x14ac:dyDescent="0.3">
      <c r="B7" s="356">
        <v>1</v>
      </c>
      <c r="C7" s="726" t="s">
        <v>1090</v>
      </c>
      <c r="D7" s="727">
        <v>4995.8330908663866</v>
      </c>
    </row>
    <row r="8" spans="2:6" x14ac:dyDescent="0.3">
      <c r="B8" s="62">
        <v>2</v>
      </c>
      <c r="C8" s="728" t="s">
        <v>1091</v>
      </c>
      <c r="D8" s="729">
        <v>100.74306780735698</v>
      </c>
    </row>
    <row r="9" spans="2:6" x14ac:dyDescent="0.3">
      <c r="B9" s="62">
        <v>3</v>
      </c>
      <c r="C9" s="728" t="s">
        <v>1092</v>
      </c>
      <c r="D9" s="730">
        <v>-75.964087006461099</v>
      </c>
    </row>
    <row r="10" spans="2:6" x14ac:dyDescent="0.3">
      <c r="B10" s="62">
        <v>4</v>
      </c>
      <c r="C10" s="728" t="s">
        <v>1093</v>
      </c>
      <c r="D10" s="730">
        <v>0</v>
      </c>
    </row>
    <row r="11" spans="2:6" x14ac:dyDescent="0.3">
      <c r="B11" s="62">
        <v>5</v>
      </c>
      <c r="C11" s="728" t="s">
        <v>1094</v>
      </c>
      <c r="D11" s="730">
        <v>0</v>
      </c>
    </row>
    <row r="12" spans="2:6" x14ac:dyDescent="0.3">
      <c r="B12" s="62">
        <v>6</v>
      </c>
      <c r="C12" s="728" t="s">
        <v>1095</v>
      </c>
      <c r="D12" s="730">
        <v>0</v>
      </c>
    </row>
    <row r="13" spans="2:6" x14ac:dyDescent="0.3">
      <c r="B13" s="62">
        <v>7</v>
      </c>
      <c r="C13" s="728" t="s">
        <v>1096</v>
      </c>
      <c r="D13" s="730">
        <v>-11.792564300895817</v>
      </c>
    </row>
    <row r="14" spans="2:6" x14ac:dyDescent="0.3">
      <c r="B14" s="357">
        <v>8</v>
      </c>
      <c r="C14" s="731" t="s">
        <v>1097</v>
      </c>
      <c r="D14" s="732">
        <v>59.931305991283999</v>
      </c>
    </row>
    <row r="15" spans="2:6" x14ac:dyDescent="0.3">
      <c r="B15" s="204">
        <v>9</v>
      </c>
      <c r="C15" s="618" t="s">
        <v>1098</v>
      </c>
      <c r="D15" s="733">
        <v>5068.7508133576703</v>
      </c>
    </row>
    <row r="16" spans="2:6" x14ac:dyDescent="0.3">
      <c r="B16" s="73"/>
      <c r="C16" s="73"/>
    </row>
    <row r="18" spans="3:3" x14ac:dyDescent="0.3">
      <c r="C18" s="4" t="s">
        <v>1099</v>
      </c>
    </row>
  </sheetData>
  <mergeCells count="1">
    <mergeCell ref="B2:C2"/>
  </mergeCells>
  <hyperlinks>
    <hyperlink ref="D2" location="_INDEX" display="Index" xr:uid="{A260E8DD-C617-4971-A07D-AB1B95F7534F}"/>
  </hyperlinks>
  <pageMargins left="0.7" right="0.7"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C6" sqref="C6"/>
    </sheetView>
  </sheetViews>
  <sheetFormatPr baseColWidth="10" defaultColWidth="11.375" defaultRowHeight="16.5" x14ac:dyDescent="0.3"/>
  <cols>
    <col min="1" max="2" width="11.375" style="1"/>
    <col min="3" max="3" width="11.375" style="2"/>
    <col min="4" max="16384" width="11.375" style="1"/>
  </cols>
  <sheetData>
    <row r="2" spans="2:3" x14ac:dyDescent="0.3">
      <c r="B2" s="1" t="s">
        <v>113</v>
      </c>
      <c r="C2" s="3" t="s">
        <v>114</v>
      </c>
    </row>
    <row r="3" spans="2:3" x14ac:dyDescent="0.3">
      <c r="B3" s="1" t="s">
        <v>115</v>
      </c>
      <c r="C3" s="3" t="s">
        <v>116</v>
      </c>
    </row>
    <row r="4" spans="2:3" x14ac:dyDescent="0.3">
      <c r="B4" s="1" t="s">
        <v>117</v>
      </c>
      <c r="C4" s="3" t="s">
        <v>118</v>
      </c>
    </row>
    <row r="5" spans="2:3" x14ac:dyDescent="0.3">
      <c r="B5" s="1" t="s">
        <v>119</v>
      </c>
      <c r="C5" s="570">
        <v>45747</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36">
    <tabColor theme="5"/>
  </sheetPr>
  <dimension ref="B2:L54"/>
  <sheetViews>
    <sheetView showGridLines="0" zoomScaleNormal="100" workbookViewId="0">
      <selection activeCell="J16" sqref="J16"/>
    </sheetView>
  </sheetViews>
  <sheetFormatPr baseColWidth="10" defaultColWidth="9" defaultRowHeight="16.5" x14ac:dyDescent="0.3"/>
  <cols>
    <col min="1" max="1" width="5" style="4" customWidth="1"/>
    <col min="2" max="2" width="14.625" style="4" customWidth="1"/>
    <col min="3" max="3" width="23.25" style="4" customWidth="1"/>
    <col min="4" max="5" width="16.625" style="4" customWidth="1"/>
    <col min="6" max="6" width="16.625" style="566" customWidth="1"/>
    <col min="7" max="9" width="16.625" style="4" customWidth="1"/>
    <col min="10" max="16384" width="9" style="4"/>
  </cols>
  <sheetData>
    <row r="2" spans="2:12" x14ac:dyDescent="0.3">
      <c r="B2" s="5" t="s">
        <v>1100</v>
      </c>
      <c r="C2" s="345"/>
      <c r="D2" s="345"/>
      <c r="E2" s="345"/>
      <c r="F2" s="565"/>
      <c r="G2" s="345"/>
      <c r="I2" s="639" t="s">
        <v>121</v>
      </c>
    </row>
    <row r="3" spans="2:12" x14ac:dyDescent="0.3">
      <c r="B3" s="1" t="str">
        <f>Stichtag &amp; Einheit_Mio</f>
        <v>30.06.2025 - in Mio. €</v>
      </c>
    </row>
    <row r="5" spans="2:12" x14ac:dyDescent="0.3">
      <c r="B5" s="5" t="s">
        <v>1101</v>
      </c>
    </row>
    <row r="6" spans="2:12" ht="23.25" customHeight="1" x14ac:dyDescent="0.3">
      <c r="B6" s="1120" t="s">
        <v>1102</v>
      </c>
      <c r="C6" s="1120"/>
      <c r="D6" s="1120"/>
      <c r="E6" s="1120"/>
      <c r="F6" s="1120"/>
      <c r="G6" s="1120"/>
      <c r="H6" s="1120"/>
      <c r="I6" s="1120"/>
    </row>
    <row r="7" spans="2:12" ht="30" customHeight="1" x14ac:dyDescent="0.3">
      <c r="B7" s="1121" t="s">
        <v>1103</v>
      </c>
      <c r="C7" s="1122" t="s">
        <v>1104</v>
      </c>
      <c r="D7" s="854" t="s">
        <v>1105</v>
      </c>
      <c r="E7" s="854" t="s">
        <v>637</v>
      </c>
      <c r="F7" s="855" t="s">
        <v>962</v>
      </c>
      <c r="G7" s="856" t="s">
        <v>1106</v>
      </c>
      <c r="H7" s="856" t="s">
        <v>1089</v>
      </c>
      <c r="I7" s="857" t="s">
        <v>1031</v>
      </c>
      <c r="L7" s="346"/>
    </row>
    <row r="8" spans="2:12" x14ac:dyDescent="0.3">
      <c r="B8" s="1062"/>
      <c r="C8" s="1123"/>
      <c r="D8" s="858" t="s">
        <v>124</v>
      </c>
      <c r="E8" s="858" t="s">
        <v>125</v>
      </c>
      <c r="F8" s="859" t="s">
        <v>126</v>
      </c>
      <c r="G8" s="858" t="s">
        <v>170</v>
      </c>
      <c r="H8" s="858" t="s">
        <v>171</v>
      </c>
      <c r="I8" s="860" t="s">
        <v>802</v>
      </c>
    </row>
    <row r="9" spans="2:12" ht="16.5" customHeight="1" x14ac:dyDescent="0.3">
      <c r="B9" s="1119" t="s">
        <v>1107</v>
      </c>
      <c r="C9" s="861" t="s">
        <v>1108</v>
      </c>
      <c r="D9" s="988">
        <v>28</v>
      </c>
      <c r="E9" s="988">
        <v>68</v>
      </c>
      <c r="F9" s="989">
        <v>0.5</v>
      </c>
      <c r="G9" s="988">
        <v>60</v>
      </c>
      <c r="H9" s="988">
        <v>19</v>
      </c>
      <c r="I9" s="990">
        <v>0</v>
      </c>
    </row>
    <row r="10" spans="2:12" ht="16.5" customHeight="1" x14ac:dyDescent="0.3">
      <c r="B10" s="1117"/>
      <c r="C10" s="862" t="s">
        <v>1109</v>
      </c>
      <c r="D10" s="991">
        <v>345</v>
      </c>
      <c r="E10" s="991">
        <v>48</v>
      </c>
      <c r="F10" s="992">
        <v>0.7</v>
      </c>
      <c r="G10" s="991">
        <v>364</v>
      </c>
      <c r="H10" s="991">
        <v>162</v>
      </c>
      <c r="I10" s="993">
        <v>1</v>
      </c>
    </row>
    <row r="11" spans="2:12" ht="16.5" customHeight="1" x14ac:dyDescent="0.3">
      <c r="B11" s="1117" t="s">
        <v>1110</v>
      </c>
      <c r="C11" s="863" t="s">
        <v>1108</v>
      </c>
      <c r="D11" s="864">
        <v>0</v>
      </c>
      <c r="E11" s="864">
        <v>0</v>
      </c>
      <c r="F11" s="994">
        <v>0.7</v>
      </c>
      <c r="G11" s="864">
        <v>0</v>
      </c>
      <c r="H11" s="864">
        <v>0</v>
      </c>
      <c r="I11" s="995">
        <v>0</v>
      </c>
    </row>
    <row r="12" spans="2:12" ht="16.5" customHeight="1" x14ac:dyDescent="0.3">
      <c r="B12" s="1117"/>
      <c r="C12" s="862" t="s">
        <v>1109</v>
      </c>
      <c r="D12" s="991">
        <v>94</v>
      </c>
      <c r="E12" s="991">
        <v>7</v>
      </c>
      <c r="F12" s="992">
        <v>0.9</v>
      </c>
      <c r="G12" s="991">
        <v>96</v>
      </c>
      <c r="H12" s="991">
        <v>61</v>
      </c>
      <c r="I12" s="993">
        <v>1</v>
      </c>
    </row>
    <row r="13" spans="2:12" ht="16.5" customHeight="1" x14ac:dyDescent="0.3">
      <c r="B13" s="1117" t="s">
        <v>1111</v>
      </c>
      <c r="C13" s="863" t="s">
        <v>1108</v>
      </c>
      <c r="D13" s="864">
        <v>0</v>
      </c>
      <c r="E13" s="864">
        <v>0</v>
      </c>
      <c r="F13" s="994">
        <v>1.1499999999999999</v>
      </c>
      <c r="G13" s="864">
        <v>0</v>
      </c>
      <c r="H13" s="864">
        <v>0</v>
      </c>
      <c r="I13" s="995">
        <v>0</v>
      </c>
    </row>
    <row r="14" spans="2:12" ht="16.5" customHeight="1" x14ac:dyDescent="0.3">
      <c r="B14" s="1117"/>
      <c r="C14" s="862" t="s">
        <v>1109</v>
      </c>
      <c r="D14" s="991">
        <v>2</v>
      </c>
      <c r="E14" s="991">
        <v>0</v>
      </c>
      <c r="F14" s="992">
        <v>1.1499999999999999</v>
      </c>
      <c r="G14" s="991">
        <v>2</v>
      </c>
      <c r="H14" s="991">
        <v>2</v>
      </c>
      <c r="I14" s="993">
        <v>0</v>
      </c>
    </row>
    <row r="15" spans="2:12" ht="16.5" customHeight="1" x14ac:dyDescent="0.3">
      <c r="B15" s="1117" t="s">
        <v>1112</v>
      </c>
      <c r="C15" s="863" t="s">
        <v>1108</v>
      </c>
      <c r="D15" s="864">
        <v>0</v>
      </c>
      <c r="E15" s="864">
        <v>0</v>
      </c>
      <c r="F15" s="994">
        <v>2.5</v>
      </c>
      <c r="G15" s="864">
        <v>0</v>
      </c>
      <c r="H15" s="864">
        <v>0</v>
      </c>
      <c r="I15" s="995">
        <v>0</v>
      </c>
    </row>
    <row r="16" spans="2:12" ht="16.5" customHeight="1" x14ac:dyDescent="0.3">
      <c r="B16" s="1117"/>
      <c r="C16" s="862" t="s">
        <v>1109</v>
      </c>
      <c r="D16" s="991">
        <v>0</v>
      </c>
      <c r="E16" s="991">
        <v>0</v>
      </c>
      <c r="F16" s="992">
        <v>2.5</v>
      </c>
      <c r="G16" s="991">
        <v>0</v>
      </c>
      <c r="H16" s="991">
        <v>0</v>
      </c>
      <c r="I16" s="993">
        <v>0</v>
      </c>
    </row>
    <row r="17" spans="2:9" ht="16.5" customHeight="1" x14ac:dyDescent="0.3">
      <c r="B17" s="1117" t="s">
        <v>1113</v>
      </c>
      <c r="C17" s="863" t="s">
        <v>1108</v>
      </c>
      <c r="D17" s="864">
        <v>0</v>
      </c>
      <c r="E17" s="864">
        <v>0</v>
      </c>
      <c r="F17" s="864">
        <v>0</v>
      </c>
      <c r="G17" s="864">
        <v>0</v>
      </c>
      <c r="H17" s="864">
        <v>0</v>
      </c>
      <c r="I17" s="995">
        <v>0</v>
      </c>
    </row>
    <row r="18" spans="2:9" ht="16.5" customHeight="1" x14ac:dyDescent="0.3">
      <c r="B18" s="1124"/>
      <c r="C18" s="865" t="s">
        <v>1109</v>
      </c>
      <c r="D18" s="996">
        <v>1</v>
      </c>
      <c r="E18" s="996">
        <v>0</v>
      </c>
      <c r="F18" s="996">
        <v>0</v>
      </c>
      <c r="G18" s="996">
        <v>1</v>
      </c>
      <c r="H18" s="996">
        <v>0</v>
      </c>
      <c r="I18" s="997">
        <v>1</v>
      </c>
    </row>
    <row r="19" spans="2:9" ht="16.5" customHeight="1" x14ac:dyDescent="0.3">
      <c r="B19" s="1118" t="s">
        <v>168</v>
      </c>
      <c r="C19" s="861" t="s">
        <v>1108</v>
      </c>
      <c r="D19" s="988">
        <v>52</v>
      </c>
      <c r="E19" s="988">
        <v>90</v>
      </c>
      <c r="F19" s="998"/>
      <c r="G19" s="988">
        <v>92</v>
      </c>
      <c r="H19" s="988">
        <v>32</v>
      </c>
      <c r="I19" s="990">
        <v>5</v>
      </c>
    </row>
    <row r="20" spans="2:9" ht="16.5" customHeight="1" x14ac:dyDescent="0.3">
      <c r="B20" s="1118"/>
      <c r="C20" s="866" t="s">
        <v>1109</v>
      </c>
      <c r="D20" s="999">
        <v>442</v>
      </c>
      <c r="E20" s="999">
        <v>55</v>
      </c>
      <c r="F20" s="1000"/>
      <c r="G20" s="999">
        <v>464</v>
      </c>
      <c r="H20" s="999">
        <v>225</v>
      </c>
      <c r="I20" s="1001">
        <v>3</v>
      </c>
    </row>
    <row r="22" spans="2:9" x14ac:dyDescent="0.3">
      <c r="B22" s="5" t="s">
        <v>1114</v>
      </c>
    </row>
    <row r="23" spans="2:9" ht="23.25" customHeight="1" x14ac:dyDescent="0.3">
      <c r="B23" s="1120" t="s">
        <v>1115</v>
      </c>
      <c r="C23" s="1120"/>
      <c r="D23" s="1120"/>
      <c r="E23" s="1120"/>
      <c r="F23" s="1120"/>
      <c r="G23" s="1120"/>
      <c r="H23" s="1120"/>
      <c r="I23" s="1120"/>
    </row>
    <row r="24" spans="2:9" ht="33" x14ac:dyDescent="0.3">
      <c r="B24" s="1121" t="s">
        <v>1103</v>
      </c>
      <c r="C24" s="1121" t="s">
        <v>1104</v>
      </c>
      <c r="D24" s="499" t="s">
        <v>1105</v>
      </c>
      <c r="E24" s="499" t="s">
        <v>637</v>
      </c>
      <c r="F24" s="567" t="s">
        <v>962</v>
      </c>
      <c r="G24" s="500" t="s">
        <v>1106</v>
      </c>
      <c r="H24" s="500" t="s">
        <v>1089</v>
      </c>
      <c r="I24" s="500" t="s">
        <v>1031</v>
      </c>
    </row>
    <row r="25" spans="2:9" x14ac:dyDescent="0.3">
      <c r="B25" s="1062"/>
      <c r="C25" s="1062"/>
      <c r="D25" s="316" t="s">
        <v>124</v>
      </c>
      <c r="E25" s="316" t="s">
        <v>125</v>
      </c>
      <c r="F25" s="568" t="s">
        <v>126</v>
      </c>
      <c r="G25" s="316" t="s">
        <v>170</v>
      </c>
      <c r="H25" s="316" t="s">
        <v>171</v>
      </c>
      <c r="I25" s="316" t="s">
        <v>802</v>
      </c>
    </row>
    <row r="26" spans="2:9" ht="16.5" customHeight="1" x14ac:dyDescent="0.3">
      <c r="B26" s="1119" t="s">
        <v>1107</v>
      </c>
      <c r="C26" s="861" t="s">
        <v>1108</v>
      </c>
      <c r="D26" s="988">
        <v>3</v>
      </c>
      <c r="E26" s="988">
        <v>0</v>
      </c>
      <c r="F26" s="989">
        <v>0.5</v>
      </c>
      <c r="G26" s="988">
        <v>3</v>
      </c>
      <c r="H26" s="988">
        <v>1</v>
      </c>
      <c r="I26" s="990">
        <v>0</v>
      </c>
    </row>
    <row r="27" spans="2:9" ht="16.5" customHeight="1" x14ac:dyDescent="0.3">
      <c r="B27" s="1117"/>
      <c r="C27" s="862" t="s">
        <v>1109</v>
      </c>
      <c r="D27" s="991">
        <v>25</v>
      </c>
      <c r="E27" s="991">
        <v>0</v>
      </c>
      <c r="F27" s="992">
        <v>0.7</v>
      </c>
      <c r="G27" s="991">
        <v>25</v>
      </c>
      <c r="H27" s="991">
        <v>14</v>
      </c>
      <c r="I27" s="993">
        <v>0</v>
      </c>
    </row>
    <row r="28" spans="2:9" ht="16.5" customHeight="1" x14ac:dyDescent="0.3">
      <c r="B28" s="1117" t="s">
        <v>1110</v>
      </c>
      <c r="C28" s="863" t="s">
        <v>1108</v>
      </c>
      <c r="D28" s="864">
        <v>0</v>
      </c>
      <c r="E28" s="864">
        <v>0</v>
      </c>
      <c r="F28" s="994">
        <v>0.7</v>
      </c>
      <c r="G28" s="864">
        <v>0</v>
      </c>
      <c r="H28" s="864">
        <v>0</v>
      </c>
      <c r="I28" s="995">
        <v>0</v>
      </c>
    </row>
    <row r="29" spans="2:9" ht="16.5" customHeight="1" x14ac:dyDescent="0.3">
      <c r="B29" s="1117"/>
      <c r="C29" s="862" t="s">
        <v>1109</v>
      </c>
      <c r="D29" s="991">
        <v>42</v>
      </c>
      <c r="E29" s="991">
        <v>0</v>
      </c>
      <c r="F29" s="992">
        <v>0.9</v>
      </c>
      <c r="G29" s="991">
        <v>42</v>
      </c>
      <c r="H29" s="991">
        <v>32</v>
      </c>
      <c r="I29" s="993">
        <v>0</v>
      </c>
    </row>
    <row r="30" spans="2:9" ht="16.5" customHeight="1" x14ac:dyDescent="0.3">
      <c r="B30" s="1117" t="s">
        <v>1111</v>
      </c>
      <c r="C30" s="863" t="s">
        <v>1108</v>
      </c>
      <c r="D30" s="864">
        <v>0</v>
      </c>
      <c r="E30" s="864">
        <v>0</v>
      </c>
      <c r="F30" s="994">
        <v>1.1499999999999999</v>
      </c>
      <c r="G30" s="864">
        <v>0</v>
      </c>
      <c r="H30" s="864">
        <v>0</v>
      </c>
      <c r="I30" s="995">
        <v>0</v>
      </c>
    </row>
    <row r="31" spans="2:9" ht="16.5" customHeight="1" x14ac:dyDescent="0.3">
      <c r="B31" s="1117"/>
      <c r="C31" s="862" t="s">
        <v>1109</v>
      </c>
      <c r="D31" s="991">
        <v>1</v>
      </c>
      <c r="E31" s="991">
        <v>0</v>
      </c>
      <c r="F31" s="992">
        <v>1.1499999999999999</v>
      </c>
      <c r="G31" s="991">
        <v>1</v>
      </c>
      <c r="H31" s="991">
        <v>1</v>
      </c>
      <c r="I31" s="993">
        <v>0</v>
      </c>
    </row>
    <row r="32" spans="2:9" ht="16.5" customHeight="1" x14ac:dyDescent="0.3">
      <c r="B32" s="1117" t="s">
        <v>1112</v>
      </c>
      <c r="C32" s="863" t="s">
        <v>1108</v>
      </c>
      <c r="D32" s="864">
        <v>0</v>
      </c>
      <c r="E32" s="864">
        <v>0</v>
      </c>
      <c r="F32" s="994">
        <v>2.5</v>
      </c>
      <c r="G32" s="864">
        <v>0</v>
      </c>
      <c r="H32" s="864">
        <v>0</v>
      </c>
      <c r="I32" s="995">
        <v>0</v>
      </c>
    </row>
    <row r="33" spans="2:9" ht="16.5" customHeight="1" x14ac:dyDescent="0.3">
      <c r="B33" s="1117"/>
      <c r="C33" s="862" t="s">
        <v>1109</v>
      </c>
      <c r="D33" s="991">
        <v>0</v>
      </c>
      <c r="E33" s="991">
        <v>0</v>
      </c>
      <c r="F33" s="992">
        <v>2.5</v>
      </c>
      <c r="G33" s="991">
        <v>0</v>
      </c>
      <c r="H33" s="991">
        <v>0</v>
      </c>
      <c r="I33" s="993">
        <v>0</v>
      </c>
    </row>
    <row r="34" spans="2:9" ht="16.5" customHeight="1" x14ac:dyDescent="0.3">
      <c r="B34" s="1117" t="s">
        <v>1113</v>
      </c>
      <c r="C34" s="863" t="s">
        <v>1108</v>
      </c>
      <c r="D34" s="864">
        <v>0</v>
      </c>
      <c r="E34" s="864">
        <v>0</v>
      </c>
      <c r="F34" s="864">
        <v>0</v>
      </c>
      <c r="G34" s="864">
        <v>0</v>
      </c>
      <c r="H34" s="864">
        <v>0</v>
      </c>
      <c r="I34" s="995">
        <v>0</v>
      </c>
    </row>
    <row r="35" spans="2:9" ht="16.5" customHeight="1" x14ac:dyDescent="0.3">
      <c r="B35" s="1124"/>
      <c r="C35" s="865" t="s">
        <v>1109</v>
      </c>
      <c r="D35" s="996">
        <v>0</v>
      </c>
      <c r="E35" s="996">
        <v>0</v>
      </c>
      <c r="F35" s="996">
        <v>0</v>
      </c>
      <c r="G35" s="996">
        <v>0</v>
      </c>
      <c r="H35" s="996">
        <v>0</v>
      </c>
      <c r="I35" s="997">
        <v>0</v>
      </c>
    </row>
    <row r="36" spans="2:9" ht="16.5" customHeight="1" x14ac:dyDescent="0.3">
      <c r="B36" s="1118" t="s">
        <v>168</v>
      </c>
      <c r="C36" s="861" t="s">
        <v>1108</v>
      </c>
      <c r="D36" s="988">
        <v>26</v>
      </c>
      <c r="E36" s="988">
        <v>0</v>
      </c>
      <c r="F36" s="998"/>
      <c r="G36" s="988">
        <v>26</v>
      </c>
      <c r="H36" s="988">
        <v>15</v>
      </c>
      <c r="I36" s="990">
        <v>1</v>
      </c>
    </row>
    <row r="37" spans="2:9" ht="16.5" customHeight="1" x14ac:dyDescent="0.3">
      <c r="B37" s="1118"/>
      <c r="C37" s="866" t="s">
        <v>1109</v>
      </c>
      <c r="D37" s="999">
        <v>68</v>
      </c>
      <c r="E37" s="999">
        <v>0</v>
      </c>
      <c r="F37" s="1000"/>
      <c r="G37" s="999">
        <v>68</v>
      </c>
      <c r="H37" s="999">
        <v>47</v>
      </c>
      <c r="I37" s="1001">
        <v>0</v>
      </c>
    </row>
    <row r="39" spans="2:9" x14ac:dyDescent="0.3">
      <c r="B39" s="5" t="s">
        <v>1116</v>
      </c>
    </row>
    <row r="40" spans="2:9" ht="23.25" customHeight="1" x14ac:dyDescent="0.3">
      <c r="B40" s="1120" t="s">
        <v>1117</v>
      </c>
      <c r="C40" s="1120"/>
      <c r="D40" s="1120"/>
      <c r="E40" s="1120"/>
      <c r="F40" s="1120"/>
      <c r="G40" s="1120"/>
      <c r="H40" s="1120"/>
      <c r="I40" s="1120"/>
    </row>
    <row r="41" spans="2:9" ht="33" x14ac:dyDescent="0.3">
      <c r="B41" s="1121" t="s">
        <v>1103</v>
      </c>
      <c r="C41" s="1121" t="s">
        <v>1104</v>
      </c>
      <c r="D41" s="499" t="s">
        <v>1105</v>
      </c>
      <c r="E41" s="499" t="s">
        <v>637</v>
      </c>
      <c r="F41" s="567" t="s">
        <v>962</v>
      </c>
      <c r="G41" s="500" t="s">
        <v>1106</v>
      </c>
      <c r="H41" s="500" t="s">
        <v>1089</v>
      </c>
      <c r="I41" s="500" t="s">
        <v>1031</v>
      </c>
    </row>
    <row r="42" spans="2:9" x14ac:dyDescent="0.3">
      <c r="B42" s="1062"/>
      <c r="C42" s="1062"/>
      <c r="D42" s="316" t="s">
        <v>124</v>
      </c>
      <c r="E42" s="316" t="s">
        <v>125</v>
      </c>
      <c r="F42" s="568" t="s">
        <v>126</v>
      </c>
      <c r="G42" s="316" t="s">
        <v>170</v>
      </c>
      <c r="H42" s="316" t="s">
        <v>171</v>
      </c>
      <c r="I42" s="316" t="s">
        <v>802</v>
      </c>
    </row>
    <row r="43" spans="2:9" ht="16.5" customHeight="1" x14ac:dyDescent="0.3">
      <c r="B43" s="1119" t="s">
        <v>1107</v>
      </c>
      <c r="C43" s="861" t="s">
        <v>1108</v>
      </c>
      <c r="D43" s="988">
        <v>6</v>
      </c>
      <c r="E43" s="988">
        <v>0</v>
      </c>
      <c r="F43" s="1002">
        <v>0.5</v>
      </c>
      <c r="G43" s="988">
        <v>6</v>
      </c>
      <c r="H43" s="988">
        <v>3</v>
      </c>
      <c r="I43" s="990">
        <v>0</v>
      </c>
    </row>
    <row r="44" spans="2:9" ht="16.5" customHeight="1" x14ac:dyDescent="0.3">
      <c r="B44" s="1117"/>
      <c r="C44" s="862" t="s">
        <v>1109</v>
      </c>
      <c r="D44" s="991">
        <v>56</v>
      </c>
      <c r="E44" s="991">
        <v>1</v>
      </c>
      <c r="F44" s="1003">
        <v>0.7</v>
      </c>
      <c r="G44" s="991">
        <v>57</v>
      </c>
      <c r="H44" s="991">
        <v>38</v>
      </c>
      <c r="I44" s="993">
        <v>0</v>
      </c>
    </row>
    <row r="45" spans="2:9" ht="16.5" customHeight="1" x14ac:dyDescent="0.3">
      <c r="B45" s="1117" t="s">
        <v>1110</v>
      </c>
      <c r="C45" s="863" t="s">
        <v>1108</v>
      </c>
      <c r="D45" s="864">
        <v>0</v>
      </c>
      <c r="E45" s="864">
        <v>0</v>
      </c>
      <c r="F45" s="1004">
        <v>0.7</v>
      </c>
      <c r="G45" s="864">
        <v>0</v>
      </c>
      <c r="H45" s="864">
        <v>0</v>
      </c>
      <c r="I45" s="995">
        <v>0</v>
      </c>
    </row>
    <row r="46" spans="2:9" ht="16.5" customHeight="1" x14ac:dyDescent="0.3">
      <c r="B46" s="1117"/>
      <c r="C46" s="862" t="s">
        <v>1109</v>
      </c>
      <c r="D46" s="991">
        <v>155</v>
      </c>
      <c r="E46" s="991">
        <v>2</v>
      </c>
      <c r="F46" s="1003">
        <v>0.9</v>
      </c>
      <c r="G46" s="991">
        <v>156</v>
      </c>
      <c r="H46" s="991">
        <v>131</v>
      </c>
      <c r="I46" s="993">
        <v>1</v>
      </c>
    </row>
    <row r="47" spans="2:9" ht="16.5" customHeight="1" x14ac:dyDescent="0.3">
      <c r="B47" s="1117" t="s">
        <v>1111</v>
      </c>
      <c r="C47" s="863" t="s">
        <v>1108</v>
      </c>
      <c r="D47" s="864">
        <v>0</v>
      </c>
      <c r="E47" s="864">
        <v>0</v>
      </c>
      <c r="F47" s="1004">
        <v>1.1499999999999999</v>
      </c>
      <c r="G47" s="864">
        <v>0</v>
      </c>
      <c r="H47" s="864">
        <v>0</v>
      </c>
      <c r="I47" s="995">
        <v>0</v>
      </c>
    </row>
    <row r="48" spans="2:9" ht="16.5" customHeight="1" x14ac:dyDescent="0.3">
      <c r="B48" s="1117"/>
      <c r="C48" s="862" t="s">
        <v>1109</v>
      </c>
      <c r="D48" s="991">
        <v>0</v>
      </c>
      <c r="E48" s="991">
        <v>0</v>
      </c>
      <c r="F48" s="1003">
        <v>1.1499999999999999</v>
      </c>
      <c r="G48" s="991">
        <v>0</v>
      </c>
      <c r="H48" s="991">
        <v>0</v>
      </c>
      <c r="I48" s="993">
        <v>0</v>
      </c>
    </row>
    <row r="49" spans="2:9" ht="16.5" customHeight="1" x14ac:dyDescent="0.3">
      <c r="B49" s="1117" t="s">
        <v>1112</v>
      </c>
      <c r="C49" s="863" t="s">
        <v>1108</v>
      </c>
      <c r="D49" s="864">
        <v>0</v>
      </c>
      <c r="E49" s="864">
        <v>0</v>
      </c>
      <c r="F49" s="1004">
        <v>2.5</v>
      </c>
      <c r="G49" s="864">
        <v>0</v>
      </c>
      <c r="H49" s="864">
        <v>0</v>
      </c>
      <c r="I49" s="995">
        <v>0</v>
      </c>
    </row>
    <row r="50" spans="2:9" ht="16.5" customHeight="1" x14ac:dyDescent="0.3">
      <c r="B50" s="1117"/>
      <c r="C50" s="862" t="s">
        <v>1109</v>
      </c>
      <c r="D50" s="991">
        <v>0</v>
      </c>
      <c r="E50" s="991">
        <v>0</v>
      </c>
      <c r="F50" s="1003">
        <v>2.5</v>
      </c>
      <c r="G50" s="991">
        <v>0</v>
      </c>
      <c r="H50" s="991">
        <v>0</v>
      </c>
      <c r="I50" s="993">
        <v>0</v>
      </c>
    </row>
    <row r="51" spans="2:9" ht="16.5" customHeight="1" x14ac:dyDescent="0.3">
      <c r="B51" s="1117" t="s">
        <v>1113</v>
      </c>
      <c r="C51" s="863" t="s">
        <v>1108</v>
      </c>
      <c r="D51" s="864">
        <v>0</v>
      </c>
      <c r="E51" s="864">
        <v>0</v>
      </c>
      <c r="F51" s="864">
        <v>0</v>
      </c>
      <c r="G51" s="864">
        <v>0</v>
      </c>
      <c r="H51" s="864">
        <v>0</v>
      </c>
      <c r="I51" s="995">
        <v>0</v>
      </c>
    </row>
    <row r="52" spans="2:9" ht="16.5" customHeight="1" x14ac:dyDescent="0.3">
      <c r="B52" s="1124"/>
      <c r="C52" s="865" t="s">
        <v>1109</v>
      </c>
      <c r="D52" s="996">
        <v>0</v>
      </c>
      <c r="E52" s="996">
        <v>0</v>
      </c>
      <c r="F52" s="996">
        <v>0</v>
      </c>
      <c r="G52" s="996">
        <v>0</v>
      </c>
      <c r="H52" s="996">
        <v>0</v>
      </c>
      <c r="I52" s="997">
        <v>0</v>
      </c>
    </row>
    <row r="53" spans="2:9" ht="16.5" customHeight="1" x14ac:dyDescent="0.3">
      <c r="B53" s="1118" t="s">
        <v>168</v>
      </c>
      <c r="C53" s="861" t="s">
        <v>1108</v>
      </c>
      <c r="D53" s="988">
        <v>8</v>
      </c>
      <c r="E53" s="988">
        <v>1</v>
      </c>
      <c r="F53" s="998"/>
      <c r="G53" s="988">
        <v>8</v>
      </c>
      <c r="H53" s="988">
        <v>4</v>
      </c>
      <c r="I53" s="990">
        <v>0</v>
      </c>
    </row>
    <row r="54" spans="2:9" ht="16.5" customHeight="1" x14ac:dyDescent="0.3">
      <c r="B54" s="1118"/>
      <c r="C54" s="866" t="s">
        <v>1109</v>
      </c>
      <c r="D54" s="999">
        <v>211</v>
      </c>
      <c r="E54" s="999">
        <v>3</v>
      </c>
      <c r="F54" s="1000"/>
      <c r="G54" s="999">
        <v>213</v>
      </c>
      <c r="H54" s="999">
        <v>170</v>
      </c>
      <c r="I54" s="1001">
        <v>1</v>
      </c>
    </row>
  </sheetData>
  <mergeCells count="27">
    <mergeCell ref="B26:B27"/>
    <mergeCell ref="B51:B52"/>
    <mergeCell ref="B34:B35"/>
    <mergeCell ref="B36:B37"/>
    <mergeCell ref="B40:I40"/>
    <mergeCell ref="B41:B42"/>
    <mergeCell ref="C41:C42"/>
    <mergeCell ref="B43:B44"/>
    <mergeCell ref="B45:B46"/>
    <mergeCell ref="B47:B48"/>
    <mergeCell ref="B49:B50"/>
    <mergeCell ref="B28:B29"/>
    <mergeCell ref="B30:B31"/>
    <mergeCell ref="B53:B54"/>
    <mergeCell ref="B9:B10"/>
    <mergeCell ref="B6:I6"/>
    <mergeCell ref="B7:B8"/>
    <mergeCell ref="C7:C8"/>
    <mergeCell ref="B32:B33"/>
    <mergeCell ref="B11:B12"/>
    <mergeCell ref="B13:B14"/>
    <mergeCell ref="B15:B16"/>
    <mergeCell ref="B17:B18"/>
    <mergeCell ref="B19:B20"/>
    <mergeCell ref="B23:I23"/>
    <mergeCell ref="B24:B25"/>
    <mergeCell ref="C24:C25"/>
  </mergeCells>
  <hyperlinks>
    <hyperlink ref="I2" location="_INDEX" display="Index" xr:uid="{759D2D9B-6AB3-44E4-9DFE-4992CC47AB3D}"/>
  </hyperlinks>
  <pageMargins left="0.7" right="0.7" top="0.75" bottom="0.75" header="0.3" footer="0.3"/>
  <pageSetup paperSize="9" orientation="portrait" horizontalDpi="200" verticalDpi="200" r:id="rId1"/>
  <ignoredErrors>
    <ignoredError sqref="B10 B12 B14 B16 B18 B21:I21 B20 C22:I22"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7">
    <tabColor theme="5"/>
    <pageSetUpPr fitToPage="1"/>
  </sheetPr>
  <dimension ref="A2:L39"/>
  <sheetViews>
    <sheetView showGridLines="0" zoomScaleNormal="100" workbookViewId="0">
      <selection activeCell="I24" sqref="I24"/>
    </sheetView>
  </sheetViews>
  <sheetFormatPr baseColWidth="10" defaultColWidth="9" defaultRowHeight="16.5" x14ac:dyDescent="0.3"/>
  <cols>
    <col min="1" max="1" width="5.625" style="1" customWidth="1"/>
    <col min="2" max="2" width="9" style="327" customWidth="1"/>
    <col min="3" max="3" width="64.375" style="1" customWidth="1"/>
    <col min="4" max="11" width="15.625" style="1" customWidth="1"/>
    <col min="12" max="16384" width="9" style="1"/>
  </cols>
  <sheetData>
    <row r="2" spans="1:12" x14ac:dyDescent="0.3">
      <c r="B2" s="362" t="s">
        <v>1118</v>
      </c>
      <c r="C2" s="327"/>
      <c r="K2" s="639" t="s">
        <v>121</v>
      </c>
    </row>
    <row r="3" spans="1:12" x14ac:dyDescent="0.3">
      <c r="A3" s="329"/>
      <c r="B3" s="1" t="str">
        <f>Stichtag &amp; Einheit_Mio</f>
        <v>30.06.2025 - in Mio. €</v>
      </c>
      <c r="C3" s="329"/>
      <c r="D3" s="232"/>
      <c r="E3" s="232"/>
      <c r="F3" s="232"/>
      <c r="G3" s="232"/>
      <c r="H3" s="232"/>
      <c r="I3" s="232"/>
      <c r="J3" s="232"/>
      <c r="K3" s="232"/>
      <c r="L3" s="329"/>
    </row>
    <row r="4" spans="1:12" x14ac:dyDescent="0.3">
      <c r="A4" s="329"/>
      <c r="B4" s="232"/>
      <c r="C4" s="329"/>
      <c r="D4" s="232"/>
      <c r="E4" s="232"/>
      <c r="F4" s="232"/>
      <c r="G4" s="232"/>
      <c r="H4" s="232"/>
      <c r="I4" s="232"/>
      <c r="J4" s="232"/>
      <c r="K4" s="232"/>
      <c r="L4" s="329"/>
    </row>
    <row r="5" spans="1:12" x14ac:dyDescent="0.3">
      <c r="B5" s="232"/>
      <c r="C5" s="329"/>
      <c r="D5" s="369" t="s">
        <v>124</v>
      </c>
      <c r="E5" s="369" t="s">
        <v>125</v>
      </c>
      <c r="F5" s="369" t="s">
        <v>126</v>
      </c>
      <c r="G5" s="369" t="s">
        <v>170</v>
      </c>
      <c r="H5" s="369" t="s">
        <v>171</v>
      </c>
      <c r="I5" s="369" t="s">
        <v>802</v>
      </c>
      <c r="J5" s="369" t="s">
        <v>803</v>
      </c>
      <c r="K5" s="369" t="s">
        <v>804</v>
      </c>
      <c r="L5" s="329"/>
    </row>
    <row r="6" spans="1:12" ht="82.5" x14ac:dyDescent="0.3">
      <c r="B6" s="239"/>
      <c r="C6" s="365"/>
      <c r="D6" s="366" t="s">
        <v>1119</v>
      </c>
      <c r="E6" s="366" t="s">
        <v>1120</v>
      </c>
      <c r="F6" s="366" t="s">
        <v>1121</v>
      </c>
      <c r="G6" s="366" t="s">
        <v>1122</v>
      </c>
      <c r="H6" s="366" t="s">
        <v>1123</v>
      </c>
      <c r="I6" s="366" t="s">
        <v>1124</v>
      </c>
      <c r="J6" s="366" t="s">
        <v>1125</v>
      </c>
      <c r="K6" s="366" t="s">
        <v>1126</v>
      </c>
      <c r="L6" s="329"/>
    </row>
    <row r="7" spans="1:12" x14ac:dyDescent="0.3">
      <c r="A7" s="329"/>
      <c r="B7" s="343" t="s">
        <v>1127</v>
      </c>
      <c r="C7" s="378" t="s">
        <v>1128</v>
      </c>
      <c r="D7" s="337"/>
      <c r="E7" s="337"/>
      <c r="F7" s="370"/>
      <c r="G7" s="367"/>
      <c r="H7" s="337"/>
      <c r="I7" s="337"/>
      <c r="J7" s="337"/>
      <c r="K7" s="337"/>
      <c r="L7" s="329"/>
    </row>
    <row r="8" spans="1:12" x14ac:dyDescent="0.3">
      <c r="A8" s="329"/>
      <c r="B8" s="152" t="s">
        <v>1129</v>
      </c>
      <c r="C8" s="379" t="s">
        <v>1130</v>
      </c>
      <c r="D8" s="209"/>
      <c r="E8" s="209"/>
      <c r="F8" s="371"/>
      <c r="G8" s="353"/>
      <c r="H8" s="209"/>
      <c r="I8" s="209"/>
      <c r="J8" s="209"/>
      <c r="K8" s="209"/>
      <c r="L8" s="329"/>
    </row>
    <row r="9" spans="1:12" x14ac:dyDescent="0.3">
      <c r="A9" s="329"/>
      <c r="B9" s="152">
        <v>1</v>
      </c>
      <c r="C9" s="379" t="s">
        <v>1131</v>
      </c>
      <c r="D9" s="795">
        <v>72</v>
      </c>
      <c r="E9" s="795">
        <v>97</v>
      </c>
      <c r="F9" s="372"/>
      <c r="G9" s="909">
        <v>1.4</v>
      </c>
      <c r="H9" s="795">
        <v>237</v>
      </c>
      <c r="I9" s="795">
        <v>237</v>
      </c>
      <c r="J9" s="795">
        <v>237</v>
      </c>
      <c r="K9" s="795">
        <v>103</v>
      </c>
      <c r="L9" s="329"/>
    </row>
    <row r="10" spans="1:12" x14ac:dyDescent="0.3">
      <c r="A10" s="329"/>
      <c r="B10" s="152">
        <v>2</v>
      </c>
      <c r="C10" s="380" t="s">
        <v>1132</v>
      </c>
      <c r="D10" s="372"/>
      <c r="E10" s="372"/>
      <c r="F10" s="209"/>
      <c r="G10" s="368"/>
      <c r="H10" s="209"/>
      <c r="I10" s="209"/>
      <c r="J10" s="209"/>
      <c r="K10" s="209"/>
      <c r="L10" s="329"/>
    </row>
    <row r="11" spans="1:12" x14ac:dyDescent="0.3">
      <c r="A11" s="329"/>
      <c r="B11" s="152" t="s">
        <v>1133</v>
      </c>
      <c r="C11" s="382" t="s">
        <v>1134</v>
      </c>
      <c r="D11" s="372"/>
      <c r="E11" s="372"/>
      <c r="F11" s="209"/>
      <c r="G11" s="375"/>
      <c r="H11" s="209"/>
      <c r="I11" s="209"/>
      <c r="J11" s="209"/>
      <c r="K11" s="209"/>
      <c r="L11" s="329"/>
    </row>
    <row r="12" spans="1:12" x14ac:dyDescent="0.3">
      <c r="A12" s="329"/>
      <c r="B12" s="152" t="s">
        <v>1135</v>
      </c>
      <c r="C12" s="382" t="s">
        <v>1136</v>
      </c>
      <c r="D12" s="372"/>
      <c r="E12" s="372"/>
      <c r="F12" s="209"/>
      <c r="G12" s="375"/>
      <c r="H12" s="209"/>
      <c r="I12" s="209"/>
      <c r="J12" s="209"/>
      <c r="K12" s="209"/>
      <c r="L12" s="329"/>
    </row>
    <row r="13" spans="1:12" x14ac:dyDescent="0.3">
      <c r="A13" s="329"/>
      <c r="B13" s="152" t="s">
        <v>1137</v>
      </c>
      <c r="C13" s="382" t="s">
        <v>1138</v>
      </c>
      <c r="D13" s="372"/>
      <c r="E13" s="372"/>
      <c r="F13" s="209"/>
      <c r="G13" s="375"/>
      <c r="H13" s="209"/>
      <c r="I13" s="209"/>
      <c r="J13" s="209"/>
      <c r="K13" s="209"/>
      <c r="L13" s="329"/>
    </row>
    <row r="14" spans="1:12" x14ac:dyDescent="0.3">
      <c r="A14" s="329"/>
      <c r="B14" s="152">
        <v>3</v>
      </c>
      <c r="C14" s="380" t="s">
        <v>1139</v>
      </c>
      <c r="D14" s="372"/>
      <c r="E14" s="372"/>
      <c r="F14" s="372"/>
      <c r="G14" s="375"/>
      <c r="H14" s="209"/>
      <c r="I14" s="209"/>
      <c r="J14" s="209"/>
      <c r="K14" s="209"/>
      <c r="L14" s="329"/>
    </row>
    <row r="15" spans="1:12" x14ac:dyDescent="0.3">
      <c r="A15" s="329"/>
      <c r="B15" s="152">
        <v>4</v>
      </c>
      <c r="C15" s="380" t="s">
        <v>1140</v>
      </c>
      <c r="D15" s="372"/>
      <c r="E15" s="372"/>
      <c r="F15" s="372"/>
      <c r="G15" s="375"/>
      <c r="H15" s="795">
        <v>121</v>
      </c>
      <c r="I15" s="795">
        <v>121</v>
      </c>
      <c r="J15" s="795">
        <v>121</v>
      </c>
      <c r="K15" s="795">
        <v>27</v>
      </c>
      <c r="L15" s="329"/>
    </row>
    <row r="16" spans="1:12" x14ac:dyDescent="0.3">
      <c r="A16" s="329"/>
      <c r="B16" s="344">
        <v>5</v>
      </c>
      <c r="C16" s="381" t="s">
        <v>1141</v>
      </c>
      <c r="D16" s="373"/>
      <c r="E16" s="373"/>
      <c r="F16" s="373"/>
      <c r="G16" s="376"/>
      <c r="H16" s="340"/>
      <c r="I16" s="340"/>
      <c r="J16" s="340"/>
      <c r="K16" s="340"/>
      <c r="L16" s="329"/>
    </row>
    <row r="17" spans="1:12" x14ac:dyDescent="0.3">
      <c r="A17" s="329"/>
      <c r="B17" s="332">
        <v>6</v>
      </c>
      <c r="C17" s="330" t="s">
        <v>168</v>
      </c>
      <c r="D17" s="374"/>
      <c r="E17" s="374"/>
      <c r="F17" s="374"/>
      <c r="G17" s="377"/>
      <c r="H17" s="796">
        <v>358</v>
      </c>
      <c r="I17" s="796">
        <v>358</v>
      </c>
      <c r="J17" s="796">
        <v>358</v>
      </c>
      <c r="K17" s="796">
        <v>130</v>
      </c>
      <c r="L17" s="329"/>
    </row>
    <row r="18" spans="1:12" x14ac:dyDescent="0.3">
      <c r="A18" s="329"/>
    </row>
    <row r="19" spans="1:12" x14ac:dyDescent="0.3">
      <c r="A19" s="329"/>
    </row>
    <row r="38" spans="12:12" x14ac:dyDescent="0.3">
      <c r="L38" s="364"/>
    </row>
    <row r="39" spans="12:12" x14ac:dyDescent="0.3">
      <c r="L39" s="364"/>
    </row>
  </sheetData>
  <phoneticPr fontId="7" type="noConversion"/>
  <hyperlinks>
    <hyperlink ref="K2" location="_INDEX" display="Index" xr:uid="{28DBC344-8602-4D5E-B1E3-9949450C8390}"/>
  </hyperlinks>
  <pageMargins left="0.70866141732283472" right="0.70866141732283472" top="0.74803149606299213" bottom="0.74803149606299213" header="0.31496062992125984" footer="0.31496062992125984"/>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9">
    <tabColor theme="5"/>
    <pageSetUpPr fitToPage="1"/>
  </sheetPr>
  <dimension ref="B2:Q18"/>
  <sheetViews>
    <sheetView showGridLines="0" zoomScaleNormal="100" zoomScalePageLayoutView="70" workbookViewId="0">
      <selection activeCell="D8" sqref="D8"/>
    </sheetView>
  </sheetViews>
  <sheetFormatPr baseColWidth="10" defaultColWidth="9" defaultRowHeight="16.5" x14ac:dyDescent="0.3"/>
  <cols>
    <col min="1" max="1" width="5" style="4" customWidth="1"/>
    <col min="2" max="2" width="9" style="14"/>
    <col min="3" max="3" width="50.375" style="4" customWidth="1"/>
    <col min="4" max="14" width="15.625" style="4" customWidth="1"/>
    <col min="15" max="15" width="15.625" style="80" customWidth="1"/>
    <col min="16" max="16384" width="9" style="4"/>
  </cols>
  <sheetData>
    <row r="2" spans="2:17" x14ac:dyDescent="0.3">
      <c r="B2" s="142" t="s">
        <v>1142</v>
      </c>
      <c r="G2" s="639" t="s">
        <v>121</v>
      </c>
    </row>
    <row r="3" spans="2:17" x14ac:dyDescent="0.3">
      <c r="B3" s="1" t="str">
        <f>Stichtag &amp; Einheit_Mio</f>
        <v>30.06.2025 - in Mio. €</v>
      </c>
      <c r="C3" s="5"/>
    </row>
    <row r="4" spans="2:17" x14ac:dyDescent="0.3">
      <c r="B4" s="385"/>
    </row>
    <row r="5" spans="2:17" ht="20.100000000000001" customHeight="1" x14ac:dyDescent="0.3">
      <c r="B5" s="70"/>
      <c r="C5" s="1125" t="s">
        <v>935</v>
      </c>
      <c r="D5" s="1061" t="s">
        <v>962</v>
      </c>
      <c r="E5" s="1061"/>
      <c r="F5" s="1061"/>
      <c r="G5" s="1061"/>
      <c r="H5" s="1061"/>
      <c r="I5" s="1061"/>
      <c r="J5" s="1061"/>
      <c r="K5" s="1061"/>
      <c r="L5" s="1061"/>
      <c r="M5" s="1061"/>
      <c r="N5" s="1061"/>
      <c r="O5" s="131"/>
    </row>
    <row r="6" spans="2:17" ht="20.100000000000001" customHeight="1" x14ac:dyDescent="0.3">
      <c r="B6" s="70"/>
      <c r="C6" s="1125"/>
      <c r="D6" s="16" t="s">
        <v>124</v>
      </c>
      <c r="E6" s="16" t="s">
        <v>125</v>
      </c>
      <c r="F6" s="16" t="s">
        <v>126</v>
      </c>
      <c r="G6" s="16" t="s">
        <v>170</v>
      </c>
      <c r="H6" s="16" t="s">
        <v>171</v>
      </c>
      <c r="I6" s="16" t="s">
        <v>802</v>
      </c>
      <c r="J6" s="16" t="s">
        <v>803</v>
      </c>
      <c r="K6" s="16" t="s">
        <v>804</v>
      </c>
      <c r="L6" s="16" t="s">
        <v>805</v>
      </c>
      <c r="M6" s="16" t="s">
        <v>806</v>
      </c>
      <c r="N6" s="16" t="s">
        <v>807</v>
      </c>
      <c r="O6" s="16" t="s">
        <v>808</v>
      </c>
    </row>
    <row r="7" spans="2:17" ht="49.5" x14ac:dyDescent="0.3">
      <c r="B7" s="72"/>
      <c r="C7" s="1126"/>
      <c r="D7" s="359" t="s">
        <v>1143</v>
      </c>
      <c r="E7" s="359" t="s">
        <v>1144</v>
      </c>
      <c r="F7" s="359" t="s">
        <v>1145</v>
      </c>
      <c r="G7" s="359" t="s">
        <v>1146</v>
      </c>
      <c r="H7" s="359" t="s">
        <v>1147</v>
      </c>
      <c r="I7" s="359" t="s">
        <v>1148</v>
      </c>
      <c r="J7" s="359" t="s">
        <v>1149</v>
      </c>
      <c r="K7" s="359" t="s">
        <v>1150</v>
      </c>
      <c r="L7" s="359" t="s">
        <v>1151</v>
      </c>
      <c r="M7" s="359" t="s">
        <v>1152</v>
      </c>
      <c r="N7" s="72" t="s">
        <v>988</v>
      </c>
      <c r="O7" s="72" t="s">
        <v>1153</v>
      </c>
    </row>
    <row r="8" spans="2:17" x14ac:dyDescent="0.3">
      <c r="B8" s="18">
        <v>1</v>
      </c>
      <c r="C8" s="876" t="s">
        <v>941</v>
      </c>
      <c r="D8" s="877">
        <v>0</v>
      </c>
      <c r="E8" s="877">
        <v>0</v>
      </c>
      <c r="F8" s="877">
        <v>0</v>
      </c>
      <c r="G8" s="877">
        <v>0</v>
      </c>
      <c r="H8" s="877">
        <v>0</v>
      </c>
      <c r="I8" s="877">
        <v>0</v>
      </c>
      <c r="J8" s="877">
        <v>0</v>
      </c>
      <c r="K8" s="877">
        <v>0</v>
      </c>
      <c r="L8" s="877">
        <v>0</v>
      </c>
      <c r="M8" s="877">
        <v>0</v>
      </c>
      <c r="N8" s="877">
        <v>0</v>
      </c>
      <c r="O8" s="878">
        <v>0</v>
      </c>
    </row>
    <row r="9" spans="2:17" x14ac:dyDescent="0.3">
      <c r="B9" s="21">
        <v>2</v>
      </c>
      <c r="C9" s="728" t="s">
        <v>261</v>
      </c>
      <c r="D9" s="879">
        <v>0</v>
      </c>
      <c r="E9" s="879">
        <v>0</v>
      </c>
      <c r="F9" s="879">
        <v>0</v>
      </c>
      <c r="G9" s="879">
        <v>0</v>
      </c>
      <c r="H9" s="879">
        <v>0</v>
      </c>
      <c r="I9" s="879">
        <v>0</v>
      </c>
      <c r="J9" s="879">
        <v>0</v>
      </c>
      <c r="K9" s="879">
        <v>0</v>
      </c>
      <c r="L9" s="879">
        <v>0</v>
      </c>
      <c r="M9" s="879">
        <v>0</v>
      </c>
      <c r="N9" s="879">
        <v>0</v>
      </c>
      <c r="O9" s="880">
        <v>0</v>
      </c>
    </row>
    <row r="10" spans="2:17" x14ac:dyDescent="0.3">
      <c r="B10" s="21">
        <v>3</v>
      </c>
      <c r="C10" s="728" t="s">
        <v>263</v>
      </c>
      <c r="D10" s="879">
        <v>0</v>
      </c>
      <c r="E10" s="879">
        <v>0</v>
      </c>
      <c r="F10" s="879">
        <v>0</v>
      </c>
      <c r="G10" s="879">
        <v>0</v>
      </c>
      <c r="H10" s="879">
        <v>0</v>
      </c>
      <c r="I10" s="879">
        <v>0</v>
      </c>
      <c r="J10" s="879">
        <v>0</v>
      </c>
      <c r="K10" s="879">
        <v>0</v>
      </c>
      <c r="L10" s="879">
        <v>0</v>
      </c>
      <c r="M10" s="879">
        <v>0</v>
      </c>
      <c r="N10" s="879">
        <v>0</v>
      </c>
      <c r="O10" s="880">
        <v>0</v>
      </c>
    </row>
    <row r="11" spans="2:17" x14ac:dyDescent="0.3">
      <c r="B11" s="21">
        <v>4</v>
      </c>
      <c r="C11" s="728" t="s">
        <v>945</v>
      </c>
      <c r="D11" s="879">
        <v>0</v>
      </c>
      <c r="E11" s="879">
        <v>0</v>
      </c>
      <c r="F11" s="879">
        <v>0</v>
      </c>
      <c r="G11" s="879">
        <v>0</v>
      </c>
      <c r="H11" s="879">
        <v>0</v>
      </c>
      <c r="I11" s="879">
        <v>0</v>
      </c>
      <c r="J11" s="879">
        <v>0</v>
      </c>
      <c r="K11" s="879">
        <v>0</v>
      </c>
      <c r="L11" s="879">
        <v>0</v>
      </c>
      <c r="M11" s="879">
        <v>0</v>
      </c>
      <c r="N11" s="879">
        <v>0</v>
      </c>
      <c r="O11" s="880">
        <v>0</v>
      </c>
    </row>
    <row r="12" spans="2:17" x14ac:dyDescent="0.3">
      <c r="B12" s="21">
        <v>5</v>
      </c>
      <c r="C12" s="728" t="s">
        <v>947</v>
      </c>
      <c r="D12" s="879">
        <v>0</v>
      </c>
      <c r="E12" s="879">
        <v>0</v>
      </c>
      <c r="F12" s="879">
        <v>0</v>
      </c>
      <c r="G12" s="879">
        <v>0</v>
      </c>
      <c r="H12" s="879">
        <v>0</v>
      </c>
      <c r="I12" s="879">
        <v>0</v>
      </c>
      <c r="J12" s="879">
        <v>0</v>
      </c>
      <c r="K12" s="879">
        <v>0</v>
      </c>
      <c r="L12" s="879">
        <v>0</v>
      </c>
      <c r="M12" s="879">
        <v>0</v>
      </c>
      <c r="N12" s="879">
        <v>0</v>
      </c>
      <c r="O12" s="880">
        <v>0</v>
      </c>
    </row>
    <row r="13" spans="2:17" x14ac:dyDescent="0.3">
      <c r="B13" s="21">
        <v>6</v>
      </c>
      <c r="C13" s="728" t="s">
        <v>268</v>
      </c>
      <c r="D13" s="879">
        <v>0</v>
      </c>
      <c r="E13" s="879">
        <v>0</v>
      </c>
      <c r="F13" s="879">
        <v>0</v>
      </c>
      <c r="G13" s="879">
        <v>0</v>
      </c>
      <c r="H13" s="879">
        <v>0</v>
      </c>
      <c r="I13" s="879">
        <v>0</v>
      </c>
      <c r="J13" s="879">
        <v>0</v>
      </c>
      <c r="K13" s="879">
        <v>0</v>
      </c>
      <c r="L13" s="879">
        <v>0</v>
      </c>
      <c r="M13" s="879">
        <v>0</v>
      </c>
      <c r="N13" s="879">
        <v>0</v>
      </c>
      <c r="O13" s="880">
        <v>0</v>
      </c>
      <c r="Q13" s="34"/>
    </row>
    <row r="14" spans="2:17" x14ac:dyDescent="0.3">
      <c r="B14" s="21">
        <v>7</v>
      </c>
      <c r="C14" s="728" t="s">
        <v>270</v>
      </c>
      <c r="D14" s="879">
        <v>0</v>
      </c>
      <c r="E14" s="879">
        <v>0</v>
      </c>
      <c r="F14" s="879">
        <v>0</v>
      </c>
      <c r="G14" s="879">
        <v>0</v>
      </c>
      <c r="H14" s="879">
        <v>0</v>
      </c>
      <c r="I14" s="879">
        <v>0</v>
      </c>
      <c r="J14" s="879">
        <v>0</v>
      </c>
      <c r="K14" s="879">
        <v>0</v>
      </c>
      <c r="L14" s="879">
        <v>41</v>
      </c>
      <c r="M14" s="879">
        <v>0</v>
      </c>
      <c r="N14" s="879">
        <v>0</v>
      </c>
      <c r="O14" s="880">
        <v>41</v>
      </c>
    </row>
    <row r="15" spans="2:17" x14ac:dyDescent="0.3">
      <c r="B15" s="21">
        <v>8</v>
      </c>
      <c r="C15" s="728" t="s">
        <v>281</v>
      </c>
      <c r="D15" s="879">
        <v>0</v>
      </c>
      <c r="E15" s="879">
        <v>0</v>
      </c>
      <c r="F15" s="879">
        <v>0</v>
      </c>
      <c r="G15" s="879">
        <v>0</v>
      </c>
      <c r="H15" s="879">
        <v>0</v>
      </c>
      <c r="I15" s="879">
        <v>0</v>
      </c>
      <c r="J15" s="879">
        <v>0</v>
      </c>
      <c r="K15" s="879">
        <v>0</v>
      </c>
      <c r="L15" s="879">
        <v>0</v>
      </c>
      <c r="M15" s="879">
        <v>0</v>
      </c>
      <c r="N15" s="879">
        <v>0</v>
      </c>
      <c r="O15" s="880">
        <v>0</v>
      </c>
    </row>
    <row r="16" spans="2:17" x14ac:dyDescent="0.3">
      <c r="B16" s="21">
        <v>9</v>
      </c>
      <c r="C16" s="728" t="s">
        <v>1154</v>
      </c>
      <c r="D16" s="879">
        <v>0</v>
      </c>
      <c r="E16" s="879">
        <v>0</v>
      </c>
      <c r="F16" s="879">
        <v>0</v>
      </c>
      <c r="G16" s="879">
        <v>0</v>
      </c>
      <c r="H16" s="879">
        <v>0</v>
      </c>
      <c r="I16" s="879">
        <v>0</v>
      </c>
      <c r="J16" s="879">
        <v>0</v>
      </c>
      <c r="K16" s="879">
        <v>0</v>
      </c>
      <c r="L16" s="879">
        <v>0</v>
      </c>
      <c r="M16" s="879">
        <v>0</v>
      </c>
      <c r="N16" s="879">
        <v>0</v>
      </c>
      <c r="O16" s="880">
        <v>0</v>
      </c>
    </row>
    <row r="17" spans="2:15" x14ac:dyDescent="0.3">
      <c r="B17" s="23">
        <v>10</v>
      </c>
      <c r="C17" s="731" t="s">
        <v>959</v>
      </c>
      <c r="D17" s="881">
        <v>0</v>
      </c>
      <c r="E17" s="881">
        <v>0</v>
      </c>
      <c r="F17" s="881">
        <v>0</v>
      </c>
      <c r="G17" s="881">
        <v>0</v>
      </c>
      <c r="H17" s="881">
        <v>0</v>
      </c>
      <c r="I17" s="881">
        <v>0</v>
      </c>
      <c r="J17" s="881">
        <v>0</v>
      </c>
      <c r="K17" s="881">
        <v>0</v>
      </c>
      <c r="L17" s="881">
        <v>0</v>
      </c>
      <c r="M17" s="881">
        <v>0</v>
      </c>
      <c r="N17" s="881">
        <v>0</v>
      </c>
      <c r="O17" s="882">
        <v>1</v>
      </c>
    </row>
    <row r="18" spans="2:15" x14ac:dyDescent="0.3">
      <c r="B18" s="17">
        <v>11</v>
      </c>
      <c r="C18" s="883" t="s">
        <v>1153</v>
      </c>
      <c r="D18" s="884">
        <v>0</v>
      </c>
      <c r="E18" s="884">
        <v>0</v>
      </c>
      <c r="F18" s="884">
        <v>0</v>
      </c>
      <c r="G18" s="884">
        <v>0</v>
      </c>
      <c r="H18" s="884">
        <v>0</v>
      </c>
      <c r="I18" s="884">
        <v>0</v>
      </c>
      <c r="J18" s="884">
        <v>0</v>
      </c>
      <c r="K18" s="884">
        <v>0</v>
      </c>
      <c r="L18" s="884">
        <v>41</v>
      </c>
      <c r="M18" s="884">
        <v>0</v>
      </c>
      <c r="N18" s="884">
        <v>0</v>
      </c>
      <c r="O18" s="885">
        <v>42</v>
      </c>
    </row>
  </sheetData>
  <mergeCells count="2">
    <mergeCell ref="C5:C7"/>
    <mergeCell ref="D5:N5"/>
  </mergeCells>
  <hyperlinks>
    <hyperlink ref="G2" location="_INDEX" display="Index" xr:uid="{098D4DB2-19B6-401D-B3B3-EE29E7B58A68}"/>
  </hyperlinks>
  <pageMargins left="0.70866141732283472" right="0.70866141732283472" top="0.74803149606299213" bottom="0.74803149606299213" header="0.31496062992125984" footer="0.31496062992125984"/>
  <pageSetup paperSize="9"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0">
    <tabColor theme="5"/>
    <pageSetUpPr fitToPage="1"/>
  </sheetPr>
  <dimension ref="B2:N34"/>
  <sheetViews>
    <sheetView showGridLines="0" zoomScaleNormal="100" zoomScalePageLayoutView="50" workbookViewId="0">
      <selection activeCell="D16" sqref="D16"/>
    </sheetView>
  </sheetViews>
  <sheetFormatPr baseColWidth="10" defaultColWidth="9" defaultRowHeight="16.5" x14ac:dyDescent="0.3"/>
  <cols>
    <col min="1" max="1" width="5" style="4" customWidth="1"/>
    <col min="2" max="2" width="9" style="4"/>
    <col min="3" max="3" width="24.25" style="4" customWidth="1"/>
    <col min="4" max="4" width="30.375" style="4" customWidth="1"/>
    <col min="5" max="8" width="18.625" style="4" customWidth="1"/>
    <col min="9" max="9" width="21.25" style="4" customWidth="1"/>
    <col min="10" max="11" width="18.625" style="4" customWidth="1"/>
    <col min="12" max="16384" width="9" style="4"/>
  </cols>
  <sheetData>
    <row r="2" spans="2:14" x14ac:dyDescent="0.3">
      <c r="B2" s="56" t="s">
        <v>1155</v>
      </c>
      <c r="K2" s="639" t="s">
        <v>121</v>
      </c>
    </row>
    <row r="3" spans="2:14" x14ac:dyDescent="0.3">
      <c r="B3" s="1" t="str">
        <f>Stichtag &amp; Einheit_Mio</f>
        <v>30.06.2025 - in Mio. €</v>
      </c>
      <c r="C3" s="5"/>
    </row>
    <row r="4" spans="2:14" x14ac:dyDescent="0.3">
      <c r="C4" s="326"/>
      <c r="D4" s="70"/>
      <c r="E4" s="386"/>
      <c r="F4" s="70"/>
      <c r="G4" s="70"/>
      <c r="H4" s="70"/>
      <c r="I4" s="70"/>
      <c r="J4" s="70"/>
      <c r="K4" s="70"/>
      <c r="L4" s="361"/>
    </row>
    <row r="5" spans="2:14" x14ac:dyDescent="0.3">
      <c r="B5" s="4" t="s">
        <v>1156</v>
      </c>
      <c r="C5" s="326"/>
      <c r="D5" s="70"/>
      <c r="E5" s="16" t="s">
        <v>124</v>
      </c>
      <c r="F5" s="16" t="s">
        <v>125</v>
      </c>
      <c r="G5" s="16" t="s">
        <v>126</v>
      </c>
      <c r="H5" s="16" t="s">
        <v>170</v>
      </c>
      <c r="I5" s="16" t="s">
        <v>171</v>
      </c>
      <c r="J5" s="16" t="s">
        <v>802</v>
      </c>
      <c r="K5" s="16" t="s">
        <v>803</v>
      </c>
    </row>
    <row r="6" spans="2:14" ht="87" customHeight="1" x14ac:dyDescent="0.3">
      <c r="C6" s="326"/>
      <c r="D6" s="70" t="s">
        <v>1157</v>
      </c>
      <c r="E6" s="109" t="s">
        <v>1158</v>
      </c>
      <c r="F6" s="70" t="s">
        <v>1159</v>
      </c>
      <c r="G6" s="70" t="s">
        <v>1160</v>
      </c>
      <c r="H6" s="70" t="s">
        <v>1161</v>
      </c>
      <c r="I6" s="70" t="s">
        <v>1162</v>
      </c>
      <c r="J6" s="72" t="s">
        <v>1126</v>
      </c>
      <c r="K6" s="70" t="s">
        <v>1163</v>
      </c>
    </row>
    <row r="7" spans="2:14" x14ac:dyDescent="0.3">
      <c r="B7" s="61">
        <v>1</v>
      </c>
      <c r="C7" s="1128" t="s">
        <v>1164</v>
      </c>
      <c r="D7" s="867" t="s">
        <v>1165</v>
      </c>
      <c r="E7" s="1005">
        <v>0</v>
      </c>
      <c r="F7" s="945">
        <v>0</v>
      </c>
      <c r="G7" s="868">
        <v>18</v>
      </c>
      <c r="H7" s="945">
        <v>0.3</v>
      </c>
      <c r="I7" s="1006">
        <v>2.5</v>
      </c>
      <c r="J7" s="1005">
        <v>0</v>
      </c>
      <c r="K7" s="947">
        <v>0.08</v>
      </c>
    </row>
    <row r="8" spans="2:14" x14ac:dyDescent="0.3">
      <c r="B8" s="387">
        <v>2</v>
      </c>
      <c r="C8" s="1045"/>
      <c r="D8" s="869" t="s">
        <v>1166</v>
      </c>
      <c r="E8" s="870">
        <v>0</v>
      </c>
      <c r="F8" s="946">
        <v>0</v>
      </c>
      <c r="G8" s="870">
        <v>8</v>
      </c>
      <c r="H8" s="946">
        <v>0.33</v>
      </c>
      <c r="I8" s="870">
        <v>2.5</v>
      </c>
      <c r="J8" s="870">
        <v>0</v>
      </c>
      <c r="K8" s="948">
        <v>0.2</v>
      </c>
    </row>
    <row r="9" spans="2:14" x14ac:dyDescent="0.3">
      <c r="B9" s="387">
        <v>3</v>
      </c>
      <c r="C9" s="1045"/>
      <c r="D9" s="869" t="s">
        <v>1167</v>
      </c>
      <c r="E9" s="870">
        <v>0</v>
      </c>
      <c r="F9" s="946">
        <v>0</v>
      </c>
      <c r="G9" s="870">
        <v>12</v>
      </c>
      <c r="H9" s="946">
        <v>0.34</v>
      </c>
      <c r="I9" s="870">
        <v>2.5</v>
      </c>
      <c r="J9" s="870">
        <v>0</v>
      </c>
      <c r="K9" s="948">
        <v>0.32</v>
      </c>
    </row>
    <row r="10" spans="2:14" x14ac:dyDescent="0.3">
      <c r="B10" s="387">
        <v>4</v>
      </c>
      <c r="C10" s="1045"/>
      <c r="D10" s="869" t="s">
        <v>1168</v>
      </c>
      <c r="E10" s="1007">
        <v>1</v>
      </c>
      <c r="F10" s="946">
        <v>0.01</v>
      </c>
      <c r="G10" s="870">
        <v>7</v>
      </c>
      <c r="H10" s="946">
        <v>0.59</v>
      </c>
      <c r="I10" s="1008">
        <v>2.5</v>
      </c>
      <c r="J10" s="1007">
        <v>1</v>
      </c>
      <c r="K10" s="948">
        <v>0.67</v>
      </c>
    </row>
    <row r="11" spans="2:14" x14ac:dyDescent="0.3">
      <c r="B11" s="387">
        <v>5</v>
      </c>
      <c r="C11" s="1045"/>
      <c r="D11" s="869" t="s">
        <v>1169</v>
      </c>
      <c r="E11" s="1007">
        <v>0</v>
      </c>
      <c r="F11" s="946">
        <v>0.02</v>
      </c>
      <c r="G11" s="870">
        <v>12</v>
      </c>
      <c r="H11" s="946">
        <v>0.34</v>
      </c>
      <c r="I11" s="1008">
        <v>2.5</v>
      </c>
      <c r="J11" s="1007">
        <v>0</v>
      </c>
      <c r="K11" s="948">
        <v>0.61</v>
      </c>
    </row>
    <row r="12" spans="2:14" x14ac:dyDescent="0.3">
      <c r="B12" s="387">
        <v>6</v>
      </c>
      <c r="C12" s="1045"/>
      <c r="D12" s="869" t="s">
        <v>1170</v>
      </c>
      <c r="E12" s="870">
        <v>0</v>
      </c>
      <c r="F12" s="946">
        <v>0.04</v>
      </c>
      <c r="G12" s="870">
        <v>4</v>
      </c>
      <c r="H12" s="946">
        <v>0.22</v>
      </c>
      <c r="I12" s="1008">
        <v>2.5</v>
      </c>
      <c r="J12" s="870">
        <v>0</v>
      </c>
      <c r="K12" s="948">
        <v>0.39</v>
      </c>
      <c r="N12" s="4" t="s">
        <v>1171</v>
      </c>
    </row>
    <row r="13" spans="2:14" x14ac:dyDescent="0.3">
      <c r="B13" s="387">
        <v>7</v>
      </c>
      <c r="C13" s="1045"/>
      <c r="D13" s="869" t="s">
        <v>1172</v>
      </c>
      <c r="E13" s="870">
        <v>0</v>
      </c>
      <c r="F13" s="870">
        <v>0</v>
      </c>
      <c r="G13" s="870">
        <v>0</v>
      </c>
      <c r="H13" s="870">
        <v>0</v>
      </c>
      <c r="I13" s="870">
        <v>0</v>
      </c>
      <c r="J13" s="870">
        <v>0</v>
      </c>
      <c r="K13" s="871">
        <v>0</v>
      </c>
    </row>
    <row r="14" spans="2:14" x14ac:dyDescent="0.3">
      <c r="B14" s="387">
        <v>8</v>
      </c>
      <c r="C14" s="1045"/>
      <c r="D14" s="869" t="s">
        <v>1050</v>
      </c>
      <c r="E14" s="870">
        <v>0</v>
      </c>
      <c r="F14" s="814">
        <v>1</v>
      </c>
      <c r="G14" s="814">
        <v>1</v>
      </c>
      <c r="H14" s="814">
        <v>0.15</v>
      </c>
      <c r="I14" s="814">
        <v>2.5</v>
      </c>
      <c r="J14" s="870">
        <v>0</v>
      </c>
      <c r="K14" s="871">
        <v>0.92</v>
      </c>
    </row>
    <row r="15" spans="2:14" s="5" customFormat="1" x14ac:dyDescent="0.3">
      <c r="B15" s="388">
        <v>9</v>
      </c>
      <c r="C15" s="1062"/>
      <c r="D15" s="872" t="s">
        <v>1173</v>
      </c>
      <c r="E15" s="873">
        <v>2</v>
      </c>
      <c r="F15" s="944">
        <v>0.01</v>
      </c>
      <c r="G15" s="874">
        <v>62</v>
      </c>
      <c r="H15" s="944">
        <v>0.46</v>
      </c>
      <c r="I15" s="875">
        <v>2.5</v>
      </c>
      <c r="J15" s="873">
        <v>1</v>
      </c>
      <c r="K15" s="949">
        <v>0.55000000000000004</v>
      </c>
    </row>
    <row r="16" spans="2:14" x14ac:dyDescent="0.3">
      <c r="B16" s="111">
        <v>1</v>
      </c>
      <c r="C16" s="1128" t="s">
        <v>1174</v>
      </c>
      <c r="D16" s="867" t="s">
        <v>1165</v>
      </c>
      <c r="E16" s="1005">
        <v>135</v>
      </c>
      <c r="F16" s="945">
        <v>0</v>
      </c>
      <c r="G16" s="868">
        <v>18</v>
      </c>
      <c r="H16" s="945">
        <v>0.45</v>
      </c>
      <c r="I16" s="1006">
        <v>2.5</v>
      </c>
      <c r="J16" s="1005">
        <v>37</v>
      </c>
      <c r="K16" s="947">
        <v>0.27</v>
      </c>
    </row>
    <row r="17" spans="2:11" x14ac:dyDescent="0.3">
      <c r="B17" s="387">
        <v>2</v>
      </c>
      <c r="C17" s="1045"/>
      <c r="D17" s="869" t="s">
        <v>1166</v>
      </c>
      <c r="E17" s="870">
        <v>0</v>
      </c>
      <c r="F17" s="870">
        <v>0</v>
      </c>
      <c r="G17" s="870">
        <v>0</v>
      </c>
      <c r="H17" s="870">
        <v>0</v>
      </c>
      <c r="I17" s="870">
        <v>0</v>
      </c>
      <c r="J17" s="870">
        <v>0</v>
      </c>
      <c r="K17" s="871">
        <v>0</v>
      </c>
    </row>
    <row r="18" spans="2:11" x14ac:dyDescent="0.3">
      <c r="B18" s="387">
        <v>3</v>
      </c>
      <c r="C18" s="1045"/>
      <c r="D18" s="869" t="s">
        <v>1167</v>
      </c>
      <c r="E18" s="870">
        <v>0</v>
      </c>
      <c r="F18" s="870">
        <v>0</v>
      </c>
      <c r="G18" s="870">
        <v>0</v>
      </c>
      <c r="H18" s="870">
        <v>0</v>
      </c>
      <c r="I18" s="870">
        <v>0</v>
      </c>
      <c r="J18" s="870">
        <v>0</v>
      </c>
      <c r="K18" s="871">
        <v>0</v>
      </c>
    </row>
    <row r="19" spans="2:11" x14ac:dyDescent="0.3">
      <c r="B19" s="387">
        <v>4</v>
      </c>
      <c r="C19" s="1045"/>
      <c r="D19" s="869" t="s">
        <v>1168</v>
      </c>
      <c r="E19" s="870">
        <v>0</v>
      </c>
      <c r="F19" s="870">
        <v>0</v>
      </c>
      <c r="G19" s="870">
        <v>0</v>
      </c>
      <c r="H19" s="870">
        <v>0</v>
      </c>
      <c r="I19" s="870">
        <v>0</v>
      </c>
      <c r="J19" s="870">
        <v>0</v>
      </c>
      <c r="K19" s="871">
        <v>0</v>
      </c>
    </row>
    <row r="20" spans="2:11" x14ac:dyDescent="0.3">
      <c r="B20" s="387">
        <v>5</v>
      </c>
      <c r="C20" s="1045"/>
      <c r="D20" s="869" t="s">
        <v>1169</v>
      </c>
      <c r="E20" s="870">
        <v>0</v>
      </c>
      <c r="F20" s="870">
        <v>0</v>
      </c>
      <c r="G20" s="870">
        <v>0</v>
      </c>
      <c r="H20" s="870">
        <v>0</v>
      </c>
      <c r="I20" s="870">
        <v>0</v>
      </c>
      <c r="J20" s="870">
        <v>0</v>
      </c>
      <c r="K20" s="871">
        <v>0</v>
      </c>
    </row>
    <row r="21" spans="2:11" x14ac:dyDescent="0.3">
      <c r="B21" s="387">
        <v>6</v>
      </c>
      <c r="C21" s="1045"/>
      <c r="D21" s="869" t="s">
        <v>1170</v>
      </c>
      <c r="E21" s="870">
        <v>0</v>
      </c>
      <c r="F21" s="870">
        <v>0</v>
      </c>
      <c r="G21" s="870">
        <v>0</v>
      </c>
      <c r="H21" s="870">
        <v>0</v>
      </c>
      <c r="I21" s="870">
        <v>0</v>
      </c>
      <c r="J21" s="870">
        <v>0</v>
      </c>
      <c r="K21" s="871">
        <v>0</v>
      </c>
    </row>
    <row r="22" spans="2:11" x14ac:dyDescent="0.3">
      <c r="B22" s="387">
        <v>7</v>
      </c>
      <c r="C22" s="1045"/>
      <c r="D22" s="869" t="s">
        <v>1172</v>
      </c>
      <c r="E22" s="870">
        <v>0</v>
      </c>
      <c r="F22" s="870">
        <v>0</v>
      </c>
      <c r="G22" s="870">
        <v>0</v>
      </c>
      <c r="H22" s="870">
        <v>0</v>
      </c>
      <c r="I22" s="870">
        <v>0</v>
      </c>
      <c r="J22" s="870">
        <v>0</v>
      </c>
      <c r="K22" s="871">
        <v>0</v>
      </c>
    </row>
    <row r="23" spans="2:11" x14ac:dyDescent="0.3">
      <c r="B23" s="387">
        <v>8</v>
      </c>
      <c r="C23" s="1045"/>
      <c r="D23" s="869" t="s">
        <v>1050</v>
      </c>
      <c r="E23" s="870">
        <v>0</v>
      </c>
      <c r="F23" s="870">
        <v>0</v>
      </c>
      <c r="G23" s="870">
        <v>0</v>
      </c>
      <c r="H23" s="870">
        <v>0</v>
      </c>
      <c r="I23" s="814">
        <v>0</v>
      </c>
      <c r="J23" s="870">
        <v>0</v>
      </c>
      <c r="K23" s="871">
        <v>0</v>
      </c>
    </row>
    <row r="24" spans="2:11" x14ac:dyDescent="0.3">
      <c r="B24" s="388">
        <v>9</v>
      </c>
      <c r="C24" s="1062"/>
      <c r="D24" s="872" t="s">
        <v>1173</v>
      </c>
      <c r="E24" s="873">
        <v>135</v>
      </c>
      <c r="F24" s="944">
        <v>0</v>
      </c>
      <c r="G24" s="874">
        <v>18</v>
      </c>
      <c r="H24" s="944">
        <v>0.45</v>
      </c>
      <c r="I24" s="875">
        <v>2.5</v>
      </c>
      <c r="J24" s="873">
        <v>37</v>
      </c>
      <c r="K24" s="949">
        <v>0.27</v>
      </c>
    </row>
    <row r="25" spans="2:11" x14ac:dyDescent="0.3">
      <c r="B25" s="61">
        <v>1</v>
      </c>
      <c r="C25" s="1128" t="s">
        <v>1175</v>
      </c>
      <c r="D25" s="867" t="s">
        <v>1165</v>
      </c>
      <c r="E25" s="1005">
        <v>16</v>
      </c>
      <c r="F25" s="945">
        <v>0</v>
      </c>
      <c r="G25" s="868">
        <v>57</v>
      </c>
      <c r="H25" s="945">
        <v>0.4</v>
      </c>
      <c r="I25" s="1006">
        <v>2.5</v>
      </c>
      <c r="J25" s="1005">
        <v>4</v>
      </c>
      <c r="K25" s="947">
        <v>0.23</v>
      </c>
    </row>
    <row r="26" spans="2:11" x14ac:dyDescent="0.3">
      <c r="B26" s="387">
        <v>2</v>
      </c>
      <c r="C26" s="1045"/>
      <c r="D26" s="869" t="s">
        <v>1166</v>
      </c>
      <c r="E26" s="870">
        <v>11</v>
      </c>
      <c r="F26" s="946">
        <v>0</v>
      </c>
      <c r="G26" s="870">
        <v>35</v>
      </c>
      <c r="H26" s="946">
        <v>0.4</v>
      </c>
      <c r="I26" s="870">
        <v>2.5</v>
      </c>
      <c r="J26" s="870">
        <v>4</v>
      </c>
      <c r="K26" s="948">
        <v>0.35</v>
      </c>
    </row>
    <row r="27" spans="2:11" x14ac:dyDescent="0.3">
      <c r="B27" s="387">
        <v>3</v>
      </c>
      <c r="C27" s="1045"/>
      <c r="D27" s="869" t="s">
        <v>1167</v>
      </c>
      <c r="E27" s="870">
        <v>25</v>
      </c>
      <c r="F27" s="946">
        <v>0</v>
      </c>
      <c r="G27" s="870">
        <v>68</v>
      </c>
      <c r="H27" s="946">
        <v>0.4</v>
      </c>
      <c r="I27" s="870">
        <v>2.5</v>
      </c>
      <c r="J27" s="870">
        <v>12</v>
      </c>
      <c r="K27" s="948">
        <v>0.47</v>
      </c>
    </row>
    <row r="28" spans="2:11" x14ac:dyDescent="0.3">
      <c r="B28" s="387">
        <v>4</v>
      </c>
      <c r="C28" s="1045"/>
      <c r="D28" s="869" t="s">
        <v>1168</v>
      </c>
      <c r="E28" s="1007">
        <v>6</v>
      </c>
      <c r="F28" s="946">
        <v>0.01</v>
      </c>
      <c r="G28" s="870">
        <v>58</v>
      </c>
      <c r="H28" s="946">
        <v>0.39</v>
      </c>
      <c r="I28" s="1008">
        <v>2.5</v>
      </c>
      <c r="J28" s="1007">
        <v>4</v>
      </c>
      <c r="K28" s="948">
        <v>0.64</v>
      </c>
    </row>
    <row r="29" spans="2:11" x14ac:dyDescent="0.3">
      <c r="B29" s="387">
        <v>5</v>
      </c>
      <c r="C29" s="1045"/>
      <c r="D29" s="869" t="s">
        <v>1169</v>
      </c>
      <c r="E29" s="1007">
        <v>20</v>
      </c>
      <c r="F29" s="946">
        <v>0.02</v>
      </c>
      <c r="G29" s="870">
        <v>62</v>
      </c>
      <c r="H29" s="946">
        <v>0.4</v>
      </c>
      <c r="I29" s="1008">
        <v>2.5</v>
      </c>
      <c r="J29" s="1007">
        <v>16</v>
      </c>
      <c r="K29" s="948">
        <v>0.79</v>
      </c>
    </row>
    <row r="30" spans="2:11" x14ac:dyDescent="0.3">
      <c r="B30" s="387">
        <v>6</v>
      </c>
      <c r="C30" s="1045"/>
      <c r="D30" s="869" t="s">
        <v>1170</v>
      </c>
      <c r="E30" s="870">
        <v>3</v>
      </c>
      <c r="F30" s="946">
        <v>0.03</v>
      </c>
      <c r="G30" s="870">
        <v>14</v>
      </c>
      <c r="H30" s="946">
        <v>0.4</v>
      </c>
      <c r="I30" s="1008">
        <v>2.5</v>
      </c>
      <c r="J30" s="870">
        <v>4</v>
      </c>
      <c r="K30" s="948">
        <v>1.1200000000000001</v>
      </c>
    </row>
    <row r="31" spans="2:11" x14ac:dyDescent="0.3">
      <c r="B31" s="387">
        <v>7</v>
      </c>
      <c r="C31" s="1045"/>
      <c r="D31" s="869" t="s">
        <v>1172</v>
      </c>
      <c r="E31" s="870">
        <v>2</v>
      </c>
      <c r="F31" s="870">
        <v>0.11</v>
      </c>
      <c r="G31" s="870">
        <v>9</v>
      </c>
      <c r="H31" s="870">
        <v>0.03</v>
      </c>
      <c r="I31" s="870">
        <v>2.5</v>
      </c>
      <c r="J31" s="870">
        <v>0</v>
      </c>
      <c r="K31" s="871">
        <v>0.08</v>
      </c>
    </row>
    <row r="32" spans="2:11" x14ac:dyDescent="0.3">
      <c r="B32" s="387">
        <v>8</v>
      </c>
      <c r="C32" s="1045"/>
      <c r="D32" s="869" t="s">
        <v>1050</v>
      </c>
      <c r="E32" s="870">
        <v>0</v>
      </c>
      <c r="F32" s="814">
        <v>1</v>
      </c>
      <c r="G32" s="814">
        <v>2</v>
      </c>
      <c r="H32" s="814">
        <v>0.4</v>
      </c>
      <c r="I32" s="814">
        <v>2.5</v>
      </c>
      <c r="J32" s="870">
        <v>0</v>
      </c>
      <c r="K32" s="871">
        <v>0</v>
      </c>
    </row>
    <row r="33" spans="2:11" x14ac:dyDescent="0.3">
      <c r="B33" s="388">
        <v>9</v>
      </c>
      <c r="C33" s="1062"/>
      <c r="D33" s="872" t="s">
        <v>1173</v>
      </c>
      <c r="E33" s="873">
        <v>84</v>
      </c>
      <c r="F33" s="944">
        <v>0.01</v>
      </c>
      <c r="G33" s="874">
        <v>305</v>
      </c>
      <c r="H33" s="944">
        <v>0.39</v>
      </c>
      <c r="I33" s="875">
        <v>2.5</v>
      </c>
      <c r="J33" s="873">
        <v>43</v>
      </c>
      <c r="K33" s="949">
        <v>0.52</v>
      </c>
    </row>
    <row r="34" spans="2:11" x14ac:dyDescent="0.3">
      <c r="B34" s="204">
        <v>10</v>
      </c>
      <c r="C34" s="1127" t="s">
        <v>1176</v>
      </c>
      <c r="D34" s="1127"/>
      <c r="E34" s="1009">
        <v>221</v>
      </c>
      <c r="F34" s="934">
        <v>0</v>
      </c>
      <c r="G34" s="202">
        <v>385</v>
      </c>
      <c r="H34" s="934">
        <v>0.43</v>
      </c>
      <c r="I34" s="325">
        <v>2.5</v>
      </c>
      <c r="J34" s="1009">
        <v>81</v>
      </c>
      <c r="K34" s="950">
        <v>0.37</v>
      </c>
    </row>
  </sheetData>
  <mergeCells count="4">
    <mergeCell ref="C34:D34"/>
    <mergeCell ref="C7:C15"/>
    <mergeCell ref="C16:C24"/>
    <mergeCell ref="C25:C33"/>
  </mergeCells>
  <hyperlinks>
    <hyperlink ref="K2" location="_INDEX" display="Index" xr:uid="{9BA9EB63-2662-4CEE-9214-F33E30362D0B}"/>
  </hyperlinks>
  <pageMargins left="0.70866141732283472" right="0.70866141732283472" top="0.74803149606299213" bottom="0.74803149606299213" header="0.31496062992125984" footer="0.31496062992125984"/>
  <pageSetup paperSize="9" scale="4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1">
    <tabColor theme="5"/>
    <pageSetUpPr fitToPage="1"/>
  </sheetPr>
  <dimension ref="B2:N30"/>
  <sheetViews>
    <sheetView showGridLines="0" zoomScaleNormal="100" zoomScalePageLayoutView="90" workbookViewId="0">
      <selection activeCell="K9" sqref="K9"/>
    </sheetView>
  </sheetViews>
  <sheetFormatPr baseColWidth="10" defaultColWidth="9" defaultRowHeight="16.5" x14ac:dyDescent="0.3"/>
  <cols>
    <col min="1" max="1" width="5" style="4" customWidth="1"/>
    <col min="2" max="2" width="6.25" style="4" customWidth="1"/>
    <col min="3" max="3" width="23.75" style="4" customWidth="1"/>
    <col min="4" max="11" width="15.625" style="4" customWidth="1"/>
    <col min="12" max="16384" width="9" style="4"/>
  </cols>
  <sheetData>
    <row r="2" spans="2:11" x14ac:dyDescent="0.3">
      <c r="B2" s="142" t="s">
        <v>1177</v>
      </c>
      <c r="K2" s="639" t="s">
        <v>121</v>
      </c>
    </row>
    <row r="3" spans="2:11" x14ac:dyDescent="0.3">
      <c r="B3" s="1" t="str">
        <f>Stichtag &amp; Einheit_Mio</f>
        <v>30.06.2025 - in Mio. €</v>
      </c>
      <c r="C3" s="5"/>
    </row>
    <row r="5" spans="2:11" x14ac:dyDescent="0.3">
      <c r="C5" s="108"/>
      <c r="D5" s="16" t="s">
        <v>124</v>
      </c>
      <c r="E5" s="16" t="s">
        <v>125</v>
      </c>
      <c r="F5" s="16" t="s">
        <v>126</v>
      </c>
      <c r="G5" s="16" t="s">
        <v>170</v>
      </c>
      <c r="H5" s="16" t="s">
        <v>171</v>
      </c>
      <c r="I5" s="16" t="s">
        <v>802</v>
      </c>
      <c r="J5" s="16" t="s">
        <v>803</v>
      </c>
      <c r="K5" s="16" t="s">
        <v>804</v>
      </c>
    </row>
    <row r="6" spans="2:11" ht="15" customHeight="1" x14ac:dyDescent="0.3">
      <c r="C6" s="108"/>
      <c r="D6" s="1061" t="s">
        <v>1178</v>
      </c>
      <c r="E6" s="1061"/>
      <c r="F6" s="1061"/>
      <c r="G6" s="1064"/>
      <c r="H6" s="1061" t="s">
        <v>1179</v>
      </c>
      <c r="I6" s="1061"/>
      <c r="J6" s="1061"/>
      <c r="K6" s="1061"/>
    </row>
    <row r="7" spans="2:11" ht="40.5" customHeight="1" x14ac:dyDescent="0.3">
      <c r="B7" s="80"/>
      <c r="C7" s="1129" t="s">
        <v>1180</v>
      </c>
      <c r="D7" s="1131" t="s">
        <v>1181</v>
      </c>
      <c r="E7" s="1132"/>
      <c r="F7" s="1132" t="s">
        <v>1182</v>
      </c>
      <c r="G7" s="1132"/>
      <c r="H7" s="1132" t="s">
        <v>1181</v>
      </c>
      <c r="I7" s="1132"/>
      <c r="J7" s="1132" t="s">
        <v>1182</v>
      </c>
      <c r="K7" s="1133"/>
    </row>
    <row r="8" spans="2:11" x14ac:dyDescent="0.3">
      <c r="B8" s="391"/>
      <c r="C8" s="1130"/>
      <c r="D8" s="72" t="s">
        <v>1183</v>
      </c>
      <c r="E8" s="72" t="s">
        <v>1184</v>
      </c>
      <c r="F8" s="72" t="s">
        <v>1183</v>
      </c>
      <c r="G8" s="72" t="s">
        <v>1184</v>
      </c>
      <c r="H8" s="109" t="s">
        <v>1183</v>
      </c>
      <c r="I8" s="109" t="s">
        <v>1184</v>
      </c>
      <c r="J8" s="109" t="s">
        <v>1183</v>
      </c>
      <c r="K8" s="109" t="s">
        <v>1184</v>
      </c>
    </row>
    <row r="9" spans="2:11" x14ac:dyDescent="0.3">
      <c r="B9" s="111">
        <v>1</v>
      </c>
      <c r="C9" s="383" t="s">
        <v>1185</v>
      </c>
      <c r="D9" s="393">
        <v>125</v>
      </c>
      <c r="E9" s="393">
        <v>41</v>
      </c>
      <c r="F9" s="393">
        <v>330</v>
      </c>
      <c r="G9" s="393">
        <v>60</v>
      </c>
      <c r="H9" s="393">
        <v>0</v>
      </c>
      <c r="I9" s="393">
        <v>0</v>
      </c>
      <c r="J9" s="393">
        <v>0</v>
      </c>
      <c r="K9" s="393">
        <v>79</v>
      </c>
    </row>
    <row r="10" spans="2:11" ht="21.75" customHeight="1" x14ac:dyDescent="0.3">
      <c r="B10" s="62">
        <v>2</v>
      </c>
      <c r="C10" s="47" t="s">
        <v>1186</v>
      </c>
      <c r="D10" s="393">
        <v>0</v>
      </c>
      <c r="E10" s="393">
        <v>0</v>
      </c>
      <c r="F10" s="393">
        <v>0</v>
      </c>
      <c r="G10" s="393">
        <v>9</v>
      </c>
      <c r="H10" s="393">
        <v>0</v>
      </c>
      <c r="I10" s="393">
        <v>0</v>
      </c>
      <c r="J10" s="393">
        <v>5</v>
      </c>
      <c r="K10" s="393">
        <v>0</v>
      </c>
    </row>
    <row r="11" spans="2:11" ht="21" customHeight="1" x14ac:dyDescent="0.3">
      <c r="B11" s="62">
        <v>3</v>
      </c>
      <c r="C11" s="47" t="s">
        <v>1187</v>
      </c>
      <c r="D11" s="393">
        <v>0</v>
      </c>
      <c r="E11" s="393">
        <v>0</v>
      </c>
      <c r="F11" s="393">
        <v>0</v>
      </c>
      <c r="G11" s="393">
        <v>0</v>
      </c>
      <c r="H11" s="393">
        <v>0</v>
      </c>
      <c r="I11" s="393">
        <v>0</v>
      </c>
      <c r="J11" s="393">
        <v>0</v>
      </c>
      <c r="K11" s="393">
        <v>0</v>
      </c>
    </row>
    <row r="12" spans="2:11" x14ac:dyDescent="0.3">
      <c r="B12" s="62">
        <v>4</v>
      </c>
      <c r="C12" s="47" t="s">
        <v>1188</v>
      </c>
      <c r="D12" s="393">
        <v>24</v>
      </c>
      <c r="E12" s="393">
        <v>0</v>
      </c>
      <c r="F12" s="393">
        <v>27</v>
      </c>
      <c r="G12" s="393">
        <v>0</v>
      </c>
      <c r="H12" s="393">
        <v>0</v>
      </c>
      <c r="I12" s="393">
        <v>0</v>
      </c>
      <c r="J12" s="393">
        <v>0</v>
      </c>
      <c r="K12" s="393">
        <v>70</v>
      </c>
    </row>
    <row r="13" spans="2:11" ht="33" x14ac:dyDescent="0.3">
      <c r="B13" s="62">
        <v>5</v>
      </c>
      <c r="C13" s="47" t="s">
        <v>1189</v>
      </c>
      <c r="D13" s="393">
        <v>0</v>
      </c>
      <c r="E13" s="393">
        <v>0</v>
      </c>
      <c r="F13" s="393">
        <v>0</v>
      </c>
      <c r="G13" s="393">
        <v>0</v>
      </c>
      <c r="H13" s="393">
        <v>0</v>
      </c>
      <c r="I13" s="393">
        <v>0</v>
      </c>
      <c r="J13" s="393">
        <v>0</v>
      </c>
      <c r="K13" s="393">
        <v>238</v>
      </c>
    </row>
    <row r="14" spans="2:11" x14ac:dyDescent="0.3">
      <c r="B14" s="62">
        <v>6</v>
      </c>
      <c r="C14" s="47" t="s">
        <v>1190</v>
      </c>
      <c r="D14" s="393">
        <v>0</v>
      </c>
      <c r="E14" s="393">
        <v>0</v>
      </c>
      <c r="F14" s="393">
        <v>0</v>
      </c>
      <c r="G14" s="393">
        <v>0</v>
      </c>
      <c r="H14" s="393">
        <v>0</v>
      </c>
      <c r="I14" s="393">
        <v>0</v>
      </c>
      <c r="J14" s="393">
        <v>22</v>
      </c>
      <c r="K14" s="393">
        <v>1907</v>
      </c>
    </row>
    <row r="15" spans="2:11" x14ac:dyDescent="0.3">
      <c r="B15" s="62">
        <v>7</v>
      </c>
      <c r="C15" s="47" t="s">
        <v>1191</v>
      </c>
      <c r="D15" s="393">
        <v>0</v>
      </c>
      <c r="E15" s="393">
        <v>0</v>
      </c>
      <c r="F15" s="393">
        <v>0</v>
      </c>
      <c r="G15" s="393">
        <v>0</v>
      </c>
      <c r="H15" s="393">
        <v>0</v>
      </c>
      <c r="I15" s="393">
        <v>0</v>
      </c>
      <c r="J15" s="393">
        <v>0</v>
      </c>
      <c r="K15" s="393">
        <v>0</v>
      </c>
    </row>
    <row r="16" spans="2:11" x14ac:dyDescent="0.3">
      <c r="B16" s="357">
        <v>8</v>
      </c>
      <c r="C16" s="384" t="s">
        <v>1192</v>
      </c>
      <c r="D16" s="394">
        <v>0</v>
      </c>
      <c r="E16" s="394">
        <v>0</v>
      </c>
      <c r="F16" s="394">
        <v>0</v>
      </c>
      <c r="G16" s="394">
        <v>0</v>
      </c>
      <c r="H16" s="394">
        <v>0</v>
      </c>
      <c r="I16" s="394">
        <v>0</v>
      </c>
      <c r="J16" s="394">
        <v>0</v>
      </c>
      <c r="K16" s="394">
        <v>330</v>
      </c>
    </row>
    <row r="17" spans="2:14" x14ac:dyDescent="0.3">
      <c r="B17" s="204">
        <v>9</v>
      </c>
      <c r="C17" s="145" t="s">
        <v>168</v>
      </c>
      <c r="D17" s="389">
        <v>149</v>
      </c>
      <c r="E17" s="389">
        <v>41</v>
      </c>
      <c r="F17" s="389">
        <v>357</v>
      </c>
      <c r="G17" s="389">
        <v>69</v>
      </c>
      <c r="H17" s="389">
        <v>0</v>
      </c>
      <c r="I17" s="389">
        <v>0</v>
      </c>
      <c r="J17" s="389">
        <v>27</v>
      </c>
      <c r="K17" s="389">
        <v>2623</v>
      </c>
    </row>
    <row r="19" spans="2:14" x14ac:dyDescent="0.3">
      <c r="N19" s="34"/>
    </row>
    <row r="20" spans="2:14" x14ac:dyDescent="0.3">
      <c r="B20" s="390"/>
    </row>
    <row r="21" spans="2:14" x14ac:dyDescent="0.3">
      <c r="B21" s="390"/>
    </row>
    <row r="22" spans="2:14" x14ac:dyDescent="0.3">
      <c r="B22" s="390"/>
    </row>
    <row r="23" spans="2:14" x14ac:dyDescent="0.3">
      <c r="B23" s="390"/>
    </row>
    <row r="24" spans="2:14" x14ac:dyDescent="0.3">
      <c r="B24" s="390"/>
    </row>
    <row r="25" spans="2:14" x14ac:dyDescent="0.3">
      <c r="B25" s="390"/>
    </row>
    <row r="26" spans="2:14" x14ac:dyDescent="0.3">
      <c r="B26" s="390"/>
      <c r="C26" s="80"/>
      <c r="D26" s="80"/>
      <c r="E26" s="80"/>
      <c r="F26" s="80"/>
      <c r="G26" s="80"/>
      <c r="H26" s="80"/>
    </row>
    <row r="27" spans="2:14" x14ac:dyDescent="0.3">
      <c r="B27" s="390"/>
    </row>
    <row r="28" spans="2:14" x14ac:dyDescent="0.3">
      <c r="B28" s="390"/>
    </row>
    <row r="29" spans="2:14" x14ac:dyDescent="0.3">
      <c r="B29" s="390"/>
      <c r="C29" s="80"/>
      <c r="D29" s="80"/>
      <c r="E29" s="80"/>
      <c r="F29" s="80"/>
      <c r="G29" s="80"/>
      <c r="H29" s="80"/>
    </row>
    <row r="30" spans="2:14" x14ac:dyDescent="0.3">
      <c r="B30" s="390"/>
    </row>
  </sheetData>
  <mergeCells count="7">
    <mergeCell ref="D6:G6"/>
    <mergeCell ref="C7:C8"/>
    <mergeCell ref="D7:E7"/>
    <mergeCell ref="F7:G7"/>
    <mergeCell ref="J7:K7"/>
    <mergeCell ref="H7:I7"/>
    <mergeCell ref="H6:K6"/>
  </mergeCells>
  <hyperlinks>
    <hyperlink ref="K2" location="_INDEX" display="Index" xr:uid="{EA8473E3-38FC-4ED7-8BCD-1F7518F559D6}"/>
  </hyperlinks>
  <pageMargins left="0.70866141732283472" right="0.70866141732283472" top="0.74803149606299213" bottom="0.74803149606299213" header="0.31496062992125984" footer="0.31496062992125984"/>
  <pageSetup paperSize="9" scale="7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
    <tabColor theme="5"/>
    <pageSetUpPr fitToPage="1"/>
  </sheetPr>
  <dimension ref="B2:E26"/>
  <sheetViews>
    <sheetView showGridLines="0" zoomScaleNormal="100" zoomScalePageLayoutView="90" workbookViewId="0">
      <selection activeCell="G11" sqref="G11"/>
    </sheetView>
  </sheetViews>
  <sheetFormatPr baseColWidth="10" defaultColWidth="9" defaultRowHeight="16.5" x14ac:dyDescent="0.3"/>
  <cols>
    <col min="1" max="1" width="5" style="395" customWidth="1"/>
    <col min="2" max="2" width="9" style="395"/>
    <col min="3" max="3" width="86.625" style="395" customWidth="1"/>
    <col min="4" max="4" width="16.25" style="395" customWidth="1"/>
    <col min="5" max="5" width="15.625" style="395" customWidth="1"/>
    <col min="6" max="16384" width="9" style="395"/>
  </cols>
  <sheetData>
    <row r="2" spans="2:5" x14ac:dyDescent="0.3">
      <c r="B2" s="396" t="s">
        <v>1193</v>
      </c>
      <c r="E2" s="639" t="s">
        <v>121</v>
      </c>
    </row>
    <row r="3" spans="2:5" x14ac:dyDescent="0.3">
      <c r="B3" s="1" t="str">
        <f>Stichtag &amp; Einheit_Mio</f>
        <v>30.06.2025 - in Mio. €</v>
      </c>
      <c r="C3" s="396"/>
    </row>
    <row r="4" spans="2:5" x14ac:dyDescent="0.3">
      <c r="B4" s="363"/>
      <c r="C4" s="397"/>
      <c r="D4" s="363"/>
      <c r="E4" s="363"/>
    </row>
    <row r="5" spans="2:5" x14ac:dyDescent="0.3">
      <c r="B5" s="363"/>
      <c r="C5" s="397"/>
      <c r="D5" s="369" t="s">
        <v>124</v>
      </c>
      <c r="E5" s="369" t="s">
        <v>125</v>
      </c>
    </row>
    <row r="6" spans="2:5" x14ac:dyDescent="0.3">
      <c r="B6" s="366"/>
      <c r="C6" s="398"/>
      <c r="D6" s="366" t="s">
        <v>1125</v>
      </c>
      <c r="E6" s="366" t="s">
        <v>1126</v>
      </c>
    </row>
    <row r="7" spans="2:5" x14ac:dyDescent="0.3">
      <c r="B7" s="399">
        <v>1</v>
      </c>
      <c r="C7" s="400" t="s">
        <v>1194</v>
      </c>
      <c r="D7" s="401"/>
      <c r="E7" s="402">
        <v>2.2753416500000005</v>
      </c>
    </row>
    <row r="8" spans="2:5" ht="33" x14ac:dyDescent="0.3">
      <c r="B8" s="338">
        <v>2</v>
      </c>
      <c r="C8" s="153" t="s">
        <v>1195</v>
      </c>
      <c r="D8" s="402">
        <v>84.139567289999988</v>
      </c>
      <c r="E8" s="402">
        <v>1.68279135</v>
      </c>
    </row>
    <row r="9" spans="2:5" x14ac:dyDescent="0.3">
      <c r="B9" s="338">
        <v>3</v>
      </c>
      <c r="C9" s="403" t="s">
        <v>1196</v>
      </c>
      <c r="D9" s="402">
        <v>61.707826369999999</v>
      </c>
      <c r="E9" s="402">
        <v>1.2341565299999999</v>
      </c>
    </row>
    <row r="10" spans="2:5" x14ac:dyDescent="0.3">
      <c r="B10" s="338">
        <v>4</v>
      </c>
      <c r="C10" s="403" t="s">
        <v>1197</v>
      </c>
      <c r="D10" s="402">
        <v>0</v>
      </c>
      <c r="E10" s="402">
        <v>0</v>
      </c>
    </row>
    <row r="11" spans="2:5" x14ac:dyDescent="0.3">
      <c r="B11" s="338">
        <v>5</v>
      </c>
      <c r="C11" s="403" t="s">
        <v>1198</v>
      </c>
      <c r="D11" s="402">
        <v>22.431740920000003</v>
      </c>
      <c r="E11" s="402">
        <v>0.44863481999999999</v>
      </c>
    </row>
    <row r="12" spans="2:5" x14ac:dyDescent="0.3">
      <c r="B12" s="338">
        <v>6</v>
      </c>
      <c r="C12" s="403" t="s">
        <v>1199</v>
      </c>
      <c r="D12" s="402">
        <v>0</v>
      </c>
      <c r="E12" s="402">
        <v>0</v>
      </c>
    </row>
    <row r="13" spans="2:5" x14ac:dyDescent="0.3">
      <c r="B13" s="338">
        <v>7</v>
      </c>
      <c r="C13" s="153" t="s">
        <v>1200</v>
      </c>
      <c r="D13" s="402">
        <v>384.27300700000001</v>
      </c>
      <c r="E13" s="404"/>
    </row>
    <row r="14" spans="2:5" x14ac:dyDescent="0.3">
      <c r="B14" s="338">
        <v>8</v>
      </c>
      <c r="C14" s="153" t="s">
        <v>1201</v>
      </c>
      <c r="D14" s="402">
        <v>0</v>
      </c>
      <c r="E14" s="402">
        <v>0</v>
      </c>
    </row>
    <row r="15" spans="2:5" x14ac:dyDescent="0.3">
      <c r="B15" s="338">
        <v>9</v>
      </c>
      <c r="C15" s="153" t="s">
        <v>1202</v>
      </c>
      <c r="D15" s="402">
        <v>3.1156726299999997</v>
      </c>
      <c r="E15" s="402">
        <v>0.59255030000000009</v>
      </c>
    </row>
    <row r="16" spans="2:5" x14ac:dyDescent="0.3">
      <c r="B16" s="339">
        <v>10</v>
      </c>
      <c r="C16" s="405" t="s">
        <v>1203</v>
      </c>
      <c r="D16" s="654">
        <v>0</v>
      </c>
      <c r="E16" s="654">
        <v>0</v>
      </c>
    </row>
    <row r="17" spans="2:5" x14ac:dyDescent="0.3">
      <c r="B17" s="399">
        <v>11</v>
      </c>
      <c r="C17" s="406" t="s">
        <v>1204</v>
      </c>
      <c r="D17" s="653"/>
      <c r="E17" s="655">
        <v>0</v>
      </c>
    </row>
    <row r="18" spans="2:5" ht="33" x14ac:dyDescent="0.3">
      <c r="B18" s="338">
        <v>12</v>
      </c>
      <c r="C18" s="153" t="s">
        <v>1205</v>
      </c>
      <c r="D18" s="402">
        <v>0</v>
      </c>
      <c r="E18" s="402">
        <v>0</v>
      </c>
    </row>
    <row r="19" spans="2:5" x14ac:dyDescent="0.3">
      <c r="B19" s="338">
        <v>13</v>
      </c>
      <c r="C19" s="403" t="s">
        <v>1196</v>
      </c>
      <c r="D19" s="402">
        <v>0</v>
      </c>
      <c r="E19" s="402">
        <v>0</v>
      </c>
    </row>
    <row r="20" spans="2:5" x14ac:dyDescent="0.3">
      <c r="B20" s="338">
        <v>14</v>
      </c>
      <c r="C20" s="403" t="s">
        <v>1197</v>
      </c>
      <c r="D20" s="402">
        <v>0</v>
      </c>
      <c r="E20" s="402">
        <v>0</v>
      </c>
    </row>
    <row r="21" spans="2:5" x14ac:dyDescent="0.3">
      <c r="B21" s="338">
        <v>15</v>
      </c>
      <c r="C21" s="403" t="s">
        <v>1198</v>
      </c>
      <c r="D21" s="402">
        <v>0</v>
      </c>
      <c r="E21" s="402">
        <v>0</v>
      </c>
    </row>
    <row r="22" spans="2:5" x14ac:dyDescent="0.3">
      <c r="B22" s="338">
        <v>16</v>
      </c>
      <c r="C22" s="403" t="s">
        <v>1199</v>
      </c>
      <c r="D22" s="402">
        <v>0</v>
      </c>
      <c r="E22" s="402">
        <v>0</v>
      </c>
    </row>
    <row r="23" spans="2:5" x14ac:dyDescent="0.3">
      <c r="B23" s="338">
        <v>17</v>
      </c>
      <c r="C23" s="153" t="s">
        <v>1200</v>
      </c>
      <c r="D23" s="402">
        <v>0</v>
      </c>
      <c r="E23" s="404"/>
    </row>
    <row r="24" spans="2:5" x14ac:dyDescent="0.3">
      <c r="B24" s="338">
        <v>18</v>
      </c>
      <c r="C24" s="153" t="s">
        <v>1201</v>
      </c>
      <c r="D24" s="402">
        <v>0</v>
      </c>
      <c r="E24" s="402">
        <v>0</v>
      </c>
    </row>
    <row r="25" spans="2:5" x14ac:dyDescent="0.3">
      <c r="B25" s="338">
        <v>19</v>
      </c>
      <c r="C25" s="153" t="s">
        <v>1202</v>
      </c>
      <c r="D25" s="402">
        <v>0</v>
      </c>
      <c r="E25" s="402">
        <v>0</v>
      </c>
    </row>
    <row r="26" spans="2:5" x14ac:dyDescent="0.3">
      <c r="B26" s="407">
        <v>20</v>
      </c>
      <c r="C26" s="408" t="s">
        <v>1203</v>
      </c>
      <c r="D26" s="790">
        <v>0</v>
      </c>
      <c r="E26" s="790">
        <v>0</v>
      </c>
    </row>
  </sheetData>
  <hyperlinks>
    <hyperlink ref="E2" location="_INDEX" display="Index" xr:uid="{8348BD84-6F1F-4E97-B3A7-B6DB1C973D66}"/>
  </hyperlinks>
  <pageMargins left="0.70866141732283472" right="0.70866141732283472" top="0.74803149606299213" bottom="0.74803149606299213" header="0.31496062992125984" footer="0.31496062992125984"/>
  <pageSetup paperSize="9" scale="9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3">
    <tabColor theme="5"/>
    <pageSetUpPr fitToPage="1"/>
  </sheetPr>
  <dimension ref="B2:R21"/>
  <sheetViews>
    <sheetView showGridLines="0" zoomScaleNormal="100" workbookViewId="0">
      <selection activeCell="K28" sqref="K28"/>
    </sheetView>
  </sheetViews>
  <sheetFormatPr baseColWidth="10" defaultColWidth="9" defaultRowHeight="16.5" x14ac:dyDescent="0.3"/>
  <cols>
    <col min="1" max="1" width="5" style="4" customWidth="1"/>
    <col min="2" max="2" width="9" style="4"/>
    <col min="3" max="3" width="27" style="4" customWidth="1"/>
    <col min="4" max="18" width="12.625" style="4" customWidth="1"/>
    <col min="19" max="16384" width="9" style="4"/>
  </cols>
  <sheetData>
    <row r="2" spans="2:18" x14ac:dyDescent="0.3">
      <c r="B2" s="142" t="s">
        <v>1206</v>
      </c>
      <c r="D2" s="142"/>
      <c r="E2" s="142"/>
      <c r="F2" s="142"/>
      <c r="G2" s="142"/>
      <c r="H2" s="142"/>
      <c r="I2" s="142"/>
      <c r="J2" s="142"/>
      <c r="K2" s="142"/>
      <c r="L2" s="142"/>
      <c r="M2" s="142"/>
      <c r="N2" s="142"/>
      <c r="O2" s="142"/>
      <c r="P2" s="142"/>
      <c r="Q2" s="142"/>
      <c r="R2" s="639" t="s">
        <v>121</v>
      </c>
    </row>
    <row r="3" spans="2:18" x14ac:dyDescent="0.3">
      <c r="B3" s="1" t="str">
        <f>Stichtag &amp; Einheit_Mio</f>
        <v>30.06.2025 - in Mio. €</v>
      </c>
    </row>
    <row r="5" spans="2:18" x14ac:dyDescent="0.3">
      <c r="B5" s="180"/>
      <c r="C5" s="180"/>
      <c r="D5" s="110" t="s">
        <v>124</v>
      </c>
      <c r="E5" s="110" t="s">
        <v>125</v>
      </c>
      <c r="F5" s="110" t="s">
        <v>126</v>
      </c>
      <c r="G5" s="110" t="s">
        <v>170</v>
      </c>
      <c r="H5" s="110" t="s">
        <v>171</v>
      </c>
      <c r="I5" s="110" t="s">
        <v>802</v>
      </c>
      <c r="J5" s="110" t="s">
        <v>803</v>
      </c>
      <c r="K5" s="110" t="s">
        <v>804</v>
      </c>
      <c r="L5" s="110" t="s">
        <v>805</v>
      </c>
      <c r="M5" s="110" t="s">
        <v>806</v>
      </c>
      <c r="N5" s="110" t="s">
        <v>807</v>
      </c>
      <c r="O5" s="110" t="s">
        <v>808</v>
      </c>
      <c r="P5" s="110" t="s">
        <v>809</v>
      </c>
      <c r="Q5" s="110" t="s">
        <v>810</v>
      </c>
      <c r="R5" s="110" t="s">
        <v>811</v>
      </c>
    </row>
    <row r="6" spans="2:18" x14ac:dyDescent="0.3">
      <c r="B6" s="180"/>
      <c r="C6" s="180"/>
      <c r="D6" s="1134" t="s">
        <v>1207</v>
      </c>
      <c r="E6" s="1135"/>
      <c r="F6" s="1135"/>
      <c r="G6" s="1135"/>
      <c r="H6" s="1135"/>
      <c r="I6" s="1135"/>
      <c r="J6" s="1135"/>
      <c r="K6" s="1135" t="s">
        <v>1208</v>
      </c>
      <c r="L6" s="1135"/>
      <c r="M6" s="1135"/>
      <c r="N6" s="1135"/>
      <c r="O6" s="1135" t="s">
        <v>1209</v>
      </c>
      <c r="P6" s="1135"/>
      <c r="Q6" s="1135"/>
      <c r="R6" s="1136"/>
    </row>
    <row r="7" spans="2:18" x14ac:dyDescent="0.3">
      <c r="B7" s="180"/>
      <c r="C7" s="180"/>
      <c r="D7" s="1137" t="s">
        <v>1210</v>
      </c>
      <c r="E7" s="1137"/>
      <c r="F7" s="1137"/>
      <c r="G7" s="1137"/>
      <c r="H7" s="1137" t="s">
        <v>1211</v>
      </c>
      <c r="I7" s="1137"/>
      <c r="J7" s="1143" t="s">
        <v>1212</v>
      </c>
      <c r="K7" s="1137" t="s">
        <v>1210</v>
      </c>
      <c r="L7" s="1137"/>
      <c r="M7" s="1138" t="s">
        <v>1211</v>
      </c>
      <c r="N7" s="1143" t="s">
        <v>1212</v>
      </c>
      <c r="O7" s="1137" t="s">
        <v>1210</v>
      </c>
      <c r="P7" s="1137"/>
      <c r="Q7" s="1138" t="s">
        <v>1211</v>
      </c>
      <c r="R7" s="1143" t="s">
        <v>1212</v>
      </c>
    </row>
    <row r="8" spans="2:18" x14ac:dyDescent="0.3">
      <c r="B8" s="180"/>
      <c r="C8" s="180"/>
      <c r="D8" s="1140" t="s">
        <v>1213</v>
      </c>
      <c r="E8" s="1140"/>
      <c r="F8" s="1140" t="s">
        <v>1214</v>
      </c>
      <c r="G8" s="1141"/>
      <c r="H8" s="1056"/>
      <c r="I8" s="1138" t="s">
        <v>1215</v>
      </c>
      <c r="J8" s="1056"/>
      <c r="K8" s="1056" t="s">
        <v>1213</v>
      </c>
      <c r="L8" s="1056" t="s">
        <v>1214</v>
      </c>
      <c r="M8" s="1138"/>
      <c r="N8" s="1056"/>
      <c r="O8" s="1056" t="s">
        <v>1213</v>
      </c>
      <c r="P8" s="1056" t="s">
        <v>1214</v>
      </c>
      <c r="Q8" s="1138"/>
      <c r="R8" s="1056"/>
    </row>
    <row r="9" spans="2:18" ht="53.25" customHeight="1" x14ac:dyDescent="0.3">
      <c r="B9" s="409"/>
      <c r="C9" s="409"/>
      <c r="D9" s="410"/>
      <c r="E9" s="410" t="s">
        <v>1216</v>
      </c>
      <c r="F9" s="410"/>
      <c r="G9" s="410" t="s">
        <v>1216</v>
      </c>
      <c r="H9" s="1142"/>
      <c r="I9" s="1139"/>
      <c r="J9" s="1142"/>
      <c r="K9" s="1142"/>
      <c r="L9" s="1142"/>
      <c r="M9" s="1139"/>
      <c r="N9" s="1142"/>
      <c r="O9" s="1142"/>
      <c r="P9" s="1142"/>
      <c r="Q9" s="1139"/>
      <c r="R9" s="1142"/>
    </row>
    <row r="10" spans="2:18" s="5" customFormat="1" x14ac:dyDescent="0.3">
      <c r="B10" s="424">
        <v>1</v>
      </c>
      <c r="C10" s="425" t="s">
        <v>1062</v>
      </c>
      <c r="D10" s="426">
        <v>0</v>
      </c>
      <c r="E10" s="426">
        <v>0</v>
      </c>
      <c r="F10" s="426">
        <v>0</v>
      </c>
      <c r="G10" s="426">
        <v>0</v>
      </c>
      <c r="H10" s="426">
        <v>1639.1177700000001</v>
      </c>
      <c r="I10" s="426">
        <v>1639.1177700000001</v>
      </c>
      <c r="J10" s="426">
        <v>1639.1177700000001</v>
      </c>
      <c r="K10" s="426">
        <v>0</v>
      </c>
      <c r="L10" s="426">
        <v>0</v>
      </c>
      <c r="M10" s="426">
        <v>0</v>
      </c>
      <c r="N10" s="426">
        <v>0</v>
      </c>
      <c r="O10" s="426">
        <v>0</v>
      </c>
      <c r="P10" s="427">
        <v>1804.19</v>
      </c>
      <c r="Q10" s="426">
        <v>0</v>
      </c>
      <c r="R10" s="427">
        <v>1804.19</v>
      </c>
    </row>
    <row r="11" spans="2:18" x14ac:dyDescent="0.3">
      <c r="B11" s="61">
        <v>2</v>
      </c>
      <c r="C11" s="418" t="s">
        <v>1217</v>
      </c>
      <c r="D11" s="419">
        <v>0</v>
      </c>
      <c r="E11" s="419">
        <v>0</v>
      </c>
      <c r="F11" s="419">
        <v>0</v>
      </c>
      <c r="G11" s="419">
        <v>0</v>
      </c>
      <c r="H11" s="419">
        <v>179.59201999999999</v>
      </c>
      <c r="I11" s="419">
        <v>179.59201999999999</v>
      </c>
      <c r="J11" s="419">
        <v>179.59201999999999</v>
      </c>
      <c r="K11" s="419">
        <v>0</v>
      </c>
      <c r="L11" s="419">
        <v>0</v>
      </c>
      <c r="M11" s="419">
        <v>0</v>
      </c>
      <c r="N11" s="419">
        <v>0</v>
      </c>
      <c r="O11" s="419">
        <v>0</v>
      </c>
      <c r="P11" s="419">
        <v>0</v>
      </c>
      <c r="Q11" s="419">
        <v>0</v>
      </c>
      <c r="R11" s="419">
        <v>0</v>
      </c>
    </row>
    <row r="12" spans="2:18" ht="33" x14ac:dyDescent="0.3">
      <c r="B12" s="62">
        <v>3</v>
      </c>
      <c r="C12" s="415" t="s">
        <v>1218</v>
      </c>
      <c r="D12" s="412">
        <v>0</v>
      </c>
      <c r="E12" s="412">
        <v>0</v>
      </c>
      <c r="F12" s="412">
        <v>0</v>
      </c>
      <c r="G12" s="412">
        <v>0</v>
      </c>
      <c r="H12" s="412">
        <v>0</v>
      </c>
      <c r="I12" s="412">
        <v>0</v>
      </c>
      <c r="J12" s="412">
        <v>0</v>
      </c>
      <c r="K12" s="412">
        <v>0</v>
      </c>
      <c r="L12" s="412">
        <v>0</v>
      </c>
      <c r="M12" s="412">
        <v>0</v>
      </c>
      <c r="N12" s="412">
        <v>0</v>
      </c>
      <c r="O12" s="412">
        <v>0</v>
      </c>
      <c r="P12" s="412">
        <v>0</v>
      </c>
      <c r="Q12" s="412">
        <v>0</v>
      </c>
      <c r="R12" s="412">
        <v>0</v>
      </c>
    </row>
    <row r="13" spans="2:18" x14ac:dyDescent="0.3">
      <c r="B13" s="62">
        <v>4</v>
      </c>
      <c r="C13" s="416" t="s">
        <v>1219</v>
      </c>
      <c r="D13" s="412">
        <v>0</v>
      </c>
      <c r="E13" s="412">
        <v>0</v>
      </c>
      <c r="F13" s="412">
        <v>0</v>
      </c>
      <c r="G13" s="412">
        <v>0</v>
      </c>
      <c r="H13" s="412">
        <v>0</v>
      </c>
      <c r="I13" s="412">
        <v>0</v>
      </c>
      <c r="J13" s="412">
        <v>0</v>
      </c>
      <c r="K13" s="412">
        <v>0</v>
      </c>
      <c r="L13" s="412">
        <v>0</v>
      </c>
      <c r="M13" s="412">
        <v>0</v>
      </c>
      <c r="N13" s="412">
        <v>0</v>
      </c>
      <c r="O13" s="412">
        <v>0</v>
      </c>
      <c r="P13" s="412">
        <v>0</v>
      </c>
      <c r="Q13" s="412">
        <v>0</v>
      </c>
      <c r="R13" s="412">
        <v>0</v>
      </c>
    </row>
    <row r="14" spans="2:18" ht="33" x14ac:dyDescent="0.3">
      <c r="B14" s="62">
        <v>5</v>
      </c>
      <c r="C14" s="415" t="s">
        <v>1220</v>
      </c>
      <c r="D14" s="412">
        <v>0</v>
      </c>
      <c r="E14" s="412">
        <v>0</v>
      </c>
      <c r="F14" s="412">
        <v>0</v>
      </c>
      <c r="G14" s="412">
        <v>0</v>
      </c>
      <c r="H14" s="412">
        <v>179.59201999999999</v>
      </c>
      <c r="I14" s="412">
        <v>179.59201999999999</v>
      </c>
      <c r="J14" s="412">
        <v>179.59201999999999</v>
      </c>
      <c r="K14" s="412">
        <v>0</v>
      </c>
      <c r="L14" s="412">
        <v>0</v>
      </c>
      <c r="M14" s="412">
        <v>0</v>
      </c>
      <c r="N14" s="412">
        <v>0</v>
      </c>
      <c r="O14" s="412">
        <v>0</v>
      </c>
      <c r="P14" s="412">
        <v>0</v>
      </c>
      <c r="Q14" s="412">
        <v>0</v>
      </c>
      <c r="R14" s="412">
        <v>0</v>
      </c>
    </row>
    <row r="15" spans="2:18" x14ac:dyDescent="0.3">
      <c r="B15" s="357">
        <v>6</v>
      </c>
      <c r="C15" s="421" t="s">
        <v>1221</v>
      </c>
      <c r="D15" s="422">
        <v>0</v>
      </c>
      <c r="E15" s="422">
        <v>0</v>
      </c>
      <c r="F15" s="422">
        <v>0</v>
      </c>
      <c r="G15" s="422">
        <v>0</v>
      </c>
      <c r="H15" s="422">
        <v>0</v>
      </c>
      <c r="I15" s="422">
        <v>0</v>
      </c>
      <c r="J15" s="422">
        <v>0</v>
      </c>
      <c r="K15" s="422">
        <v>0</v>
      </c>
      <c r="L15" s="422">
        <v>0</v>
      </c>
      <c r="M15" s="422">
        <v>0</v>
      </c>
      <c r="N15" s="422">
        <v>0</v>
      </c>
      <c r="O15" s="422">
        <v>0</v>
      </c>
      <c r="P15" s="422">
        <v>0</v>
      </c>
      <c r="Q15" s="422">
        <v>0</v>
      </c>
      <c r="R15" s="422">
        <v>0</v>
      </c>
    </row>
    <row r="16" spans="2:18" x14ac:dyDescent="0.3">
      <c r="B16" s="61">
        <v>7</v>
      </c>
      <c r="C16" s="418" t="s">
        <v>1222</v>
      </c>
      <c r="D16" s="419">
        <v>0</v>
      </c>
      <c r="E16" s="419">
        <v>0</v>
      </c>
      <c r="F16" s="419">
        <v>0</v>
      </c>
      <c r="G16" s="419">
        <v>0</v>
      </c>
      <c r="H16" s="419">
        <v>1459.52575</v>
      </c>
      <c r="I16" s="419">
        <v>1459.52575</v>
      </c>
      <c r="J16" s="419">
        <v>1459.52575</v>
      </c>
      <c r="K16" s="419">
        <v>0</v>
      </c>
      <c r="L16" s="419">
        <v>0</v>
      </c>
      <c r="M16" s="419">
        <v>0</v>
      </c>
      <c r="N16" s="419">
        <v>0</v>
      </c>
      <c r="O16" s="419">
        <v>0</v>
      </c>
      <c r="P16" s="420">
        <v>1804.19</v>
      </c>
      <c r="Q16" s="419">
        <v>0</v>
      </c>
      <c r="R16" s="420">
        <v>1804.19</v>
      </c>
    </row>
    <row r="17" spans="2:18" x14ac:dyDescent="0.3">
      <c r="B17" s="62">
        <v>8</v>
      </c>
      <c r="C17" s="416" t="s">
        <v>1223</v>
      </c>
      <c r="D17" s="412">
        <v>0</v>
      </c>
      <c r="E17" s="412">
        <v>0</v>
      </c>
      <c r="F17" s="412">
        <v>0</v>
      </c>
      <c r="G17" s="412">
        <v>0</v>
      </c>
      <c r="H17" s="412">
        <v>1459.52575</v>
      </c>
      <c r="I17" s="412">
        <v>1459.52575</v>
      </c>
      <c r="J17" s="412">
        <v>1459.52575</v>
      </c>
      <c r="K17" s="412">
        <v>0</v>
      </c>
      <c r="L17" s="412">
        <v>0</v>
      </c>
      <c r="M17" s="412">
        <v>0</v>
      </c>
      <c r="N17" s="412">
        <v>0</v>
      </c>
      <c r="O17" s="412">
        <v>0</v>
      </c>
      <c r="P17" s="413">
        <v>1804.19</v>
      </c>
      <c r="Q17" s="412">
        <v>0</v>
      </c>
      <c r="R17" s="413">
        <v>1804.19</v>
      </c>
    </row>
    <row r="18" spans="2:18" ht="33" x14ac:dyDescent="0.3">
      <c r="B18" s="62">
        <v>9</v>
      </c>
      <c r="C18" s="423" t="s">
        <v>1224</v>
      </c>
      <c r="D18" s="412">
        <v>0</v>
      </c>
      <c r="E18" s="412">
        <v>0</v>
      </c>
      <c r="F18" s="412">
        <v>0</v>
      </c>
      <c r="G18" s="412">
        <v>0</v>
      </c>
      <c r="H18" s="412">
        <v>0</v>
      </c>
      <c r="I18" s="412">
        <v>0</v>
      </c>
      <c r="J18" s="412">
        <v>0</v>
      </c>
      <c r="K18" s="412">
        <v>0</v>
      </c>
      <c r="L18" s="412">
        <v>0</v>
      </c>
      <c r="M18" s="412">
        <v>0</v>
      </c>
      <c r="N18" s="412">
        <v>0</v>
      </c>
      <c r="O18" s="412">
        <v>0</v>
      </c>
      <c r="P18" s="412">
        <v>0</v>
      </c>
      <c r="Q18" s="412">
        <v>0</v>
      </c>
      <c r="R18" s="412">
        <v>0</v>
      </c>
    </row>
    <row r="19" spans="2:18" x14ac:dyDescent="0.3">
      <c r="B19" s="62">
        <v>10</v>
      </c>
      <c r="C19" s="416" t="s">
        <v>1225</v>
      </c>
      <c r="D19" s="412">
        <v>0</v>
      </c>
      <c r="E19" s="412">
        <v>0</v>
      </c>
      <c r="F19" s="412">
        <v>0</v>
      </c>
      <c r="G19" s="412">
        <v>0</v>
      </c>
      <c r="H19" s="412">
        <v>0</v>
      </c>
      <c r="I19" s="412">
        <v>0</v>
      </c>
      <c r="J19" s="412">
        <v>0</v>
      </c>
      <c r="K19" s="412">
        <v>0</v>
      </c>
      <c r="L19" s="412">
        <v>0</v>
      </c>
      <c r="M19" s="412">
        <v>0</v>
      </c>
      <c r="N19" s="412">
        <v>0</v>
      </c>
      <c r="O19" s="412">
        <v>0</v>
      </c>
      <c r="P19" s="412">
        <v>0</v>
      </c>
      <c r="Q19" s="412">
        <v>0</v>
      </c>
      <c r="R19" s="412">
        <v>0</v>
      </c>
    </row>
    <row r="20" spans="2:18" x14ac:dyDescent="0.3">
      <c r="B20" s="62">
        <v>11</v>
      </c>
      <c r="C20" s="416" t="s">
        <v>1226</v>
      </c>
      <c r="D20" s="412">
        <v>0</v>
      </c>
      <c r="E20" s="412">
        <v>0</v>
      </c>
      <c r="F20" s="412">
        <v>0</v>
      </c>
      <c r="G20" s="412">
        <v>0</v>
      </c>
      <c r="H20" s="412">
        <v>0</v>
      </c>
      <c r="I20" s="412">
        <v>0</v>
      </c>
      <c r="J20" s="412">
        <v>0</v>
      </c>
      <c r="K20" s="412">
        <v>0</v>
      </c>
      <c r="L20" s="412">
        <v>0</v>
      </c>
      <c r="M20" s="412">
        <v>0</v>
      </c>
      <c r="N20" s="412">
        <v>0</v>
      </c>
      <c r="O20" s="412">
        <v>0</v>
      </c>
      <c r="P20" s="412">
        <v>0</v>
      </c>
      <c r="Q20" s="412">
        <v>0</v>
      </c>
      <c r="R20" s="412">
        <v>0</v>
      </c>
    </row>
    <row r="21" spans="2:18" x14ac:dyDescent="0.3">
      <c r="B21" s="94">
        <v>12</v>
      </c>
      <c r="C21" s="417" t="s">
        <v>1221</v>
      </c>
      <c r="D21" s="414">
        <v>0</v>
      </c>
      <c r="E21" s="414">
        <v>0</v>
      </c>
      <c r="F21" s="414">
        <v>0</v>
      </c>
      <c r="G21" s="414">
        <v>0</v>
      </c>
      <c r="H21" s="414">
        <v>0</v>
      </c>
      <c r="I21" s="414">
        <v>0</v>
      </c>
      <c r="J21" s="414">
        <v>0</v>
      </c>
      <c r="K21" s="414">
        <v>0</v>
      </c>
      <c r="L21" s="414">
        <v>0</v>
      </c>
      <c r="M21" s="414">
        <v>0</v>
      </c>
      <c r="N21" s="414">
        <v>0</v>
      </c>
      <c r="O21" s="414">
        <v>0</v>
      </c>
      <c r="P21" s="414">
        <v>0</v>
      </c>
      <c r="Q21" s="414">
        <v>0</v>
      </c>
      <c r="R21" s="414">
        <v>0</v>
      </c>
    </row>
  </sheetData>
  <mergeCells count="20">
    <mergeCell ref="K8:K9"/>
    <mergeCell ref="J7:J9"/>
    <mergeCell ref="N7:N9"/>
    <mergeCell ref="R7:R9"/>
    <mergeCell ref="D6:J6"/>
    <mergeCell ref="K6:N6"/>
    <mergeCell ref="O6:R6"/>
    <mergeCell ref="D7:G7"/>
    <mergeCell ref="H7:I7"/>
    <mergeCell ref="K7:L7"/>
    <mergeCell ref="M7:M9"/>
    <mergeCell ref="O7:P7"/>
    <mergeCell ref="Q7:Q9"/>
    <mergeCell ref="D8:E8"/>
    <mergeCell ref="F8:G8"/>
    <mergeCell ref="H8:H9"/>
    <mergeCell ref="I8:I9"/>
    <mergeCell ref="L8:L9"/>
    <mergeCell ref="O8:O9"/>
    <mergeCell ref="P8:P9"/>
  </mergeCells>
  <hyperlinks>
    <hyperlink ref="R2" location="_INDEX" display="Index" xr:uid="{33388017-B3D0-4471-8981-E4AB80C4C6FC}"/>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7858-C61D-4F20-885E-9004685F24D6}">
  <sheetPr codeName="Tabelle24">
    <tabColor theme="5"/>
    <pageSetUpPr fitToPage="1"/>
  </sheetPr>
  <dimension ref="B2:T23"/>
  <sheetViews>
    <sheetView showGridLines="0" zoomScaleNormal="100" workbookViewId="0">
      <selection activeCell="N27" sqref="N27"/>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42" t="s">
        <v>1227</v>
      </c>
      <c r="D2" s="5"/>
      <c r="E2" s="5"/>
      <c r="F2" s="5"/>
      <c r="G2" s="5"/>
      <c r="H2" s="5"/>
      <c r="I2" s="5"/>
      <c r="J2" s="5"/>
      <c r="K2" s="639" t="s">
        <v>121</v>
      </c>
    </row>
    <row r="3" spans="2:20" x14ac:dyDescent="0.3">
      <c r="B3" s="1" t="str">
        <f>Stichtag &amp; Einheit_Mio</f>
        <v>30.06.2025 - in Mio. €</v>
      </c>
    </row>
    <row r="5" spans="2:20" x14ac:dyDescent="0.3">
      <c r="B5" s="80"/>
      <c r="C5" s="555"/>
      <c r="D5" s="110" t="s">
        <v>124</v>
      </c>
      <c r="E5" s="110" t="s">
        <v>125</v>
      </c>
      <c r="F5" s="110" t="s">
        <v>126</v>
      </c>
      <c r="G5" s="110" t="s">
        <v>170</v>
      </c>
      <c r="H5" s="551" t="s">
        <v>171</v>
      </c>
      <c r="I5" s="110" t="s">
        <v>802</v>
      </c>
      <c r="J5" s="110" t="s">
        <v>803</v>
      </c>
      <c r="K5" s="110" t="s">
        <v>804</v>
      </c>
      <c r="L5" s="110" t="s">
        <v>805</v>
      </c>
      <c r="M5" s="110" t="s">
        <v>806</v>
      </c>
      <c r="N5" s="110" t="s">
        <v>807</v>
      </c>
      <c r="O5" s="110" t="s">
        <v>808</v>
      </c>
      <c r="P5" s="551" t="s">
        <v>809</v>
      </c>
      <c r="Q5" s="110" t="s">
        <v>810</v>
      </c>
      <c r="R5" s="110" t="s">
        <v>811</v>
      </c>
      <c r="S5" s="110" t="s">
        <v>1228</v>
      </c>
      <c r="T5" s="110" t="s">
        <v>1229</v>
      </c>
    </row>
    <row r="6" spans="2:20" ht="15" customHeight="1" x14ac:dyDescent="0.3">
      <c r="B6" s="80"/>
      <c r="C6" s="555"/>
      <c r="D6" s="1144" t="s">
        <v>1230</v>
      </c>
      <c r="E6" s="1135"/>
      <c r="F6" s="1135"/>
      <c r="G6" s="1135"/>
      <c r="H6" s="1135"/>
      <c r="I6" s="1134" t="s">
        <v>1231</v>
      </c>
      <c r="J6" s="1135"/>
      <c r="K6" s="1135"/>
      <c r="L6" s="1135"/>
      <c r="M6" s="1135" t="s">
        <v>1232</v>
      </c>
      <c r="N6" s="1135"/>
      <c r="O6" s="1135"/>
      <c r="P6" s="1135"/>
      <c r="Q6" s="1134" t="s">
        <v>1233</v>
      </c>
      <c r="R6" s="1135"/>
      <c r="S6" s="1135"/>
      <c r="T6" s="1136"/>
    </row>
    <row r="7" spans="2:20" s="73" customFormat="1" ht="33" x14ac:dyDescent="0.3">
      <c r="B7" s="391"/>
      <c r="C7" s="556"/>
      <c r="D7" s="109" t="s">
        <v>1234</v>
      </c>
      <c r="E7" s="109" t="s">
        <v>1235</v>
      </c>
      <c r="F7" s="109" t="s">
        <v>1236</v>
      </c>
      <c r="G7" s="109" t="s">
        <v>1237</v>
      </c>
      <c r="H7" s="552" t="s">
        <v>1238</v>
      </c>
      <c r="I7" s="109" t="s">
        <v>1239</v>
      </c>
      <c r="J7" s="109" t="s">
        <v>1240</v>
      </c>
      <c r="K7" s="109" t="s">
        <v>1241</v>
      </c>
      <c r="L7" s="886" t="s">
        <v>1238</v>
      </c>
      <c r="M7" s="887" t="s">
        <v>1239</v>
      </c>
      <c r="N7" s="109" t="s">
        <v>1240</v>
      </c>
      <c r="O7" s="109" t="s">
        <v>1241</v>
      </c>
      <c r="P7" s="552" t="s">
        <v>1238</v>
      </c>
      <c r="Q7" s="109" t="s">
        <v>1239</v>
      </c>
      <c r="R7" s="109" t="s">
        <v>1240</v>
      </c>
      <c r="S7" s="109" t="s">
        <v>1241</v>
      </c>
      <c r="T7" s="109" t="s">
        <v>1238</v>
      </c>
    </row>
    <row r="8" spans="2:20" s="5" customFormat="1" x14ac:dyDescent="0.3">
      <c r="B8" s="428">
        <v>1</v>
      </c>
      <c r="C8" s="557" t="s">
        <v>1062</v>
      </c>
      <c r="D8" s="429">
        <v>1620.4793096400001</v>
      </c>
      <c r="E8" s="429">
        <v>0</v>
      </c>
      <c r="F8" s="429">
        <v>0</v>
      </c>
      <c r="G8" s="429">
        <v>0</v>
      </c>
      <c r="H8" s="553">
        <v>18.63846036</v>
      </c>
      <c r="I8" s="429">
        <v>1620.4793096399999</v>
      </c>
      <c r="J8" s="429">
        <v>0</v>
      </c>
      <c r="K8" s="429">
        <v>0</v>
      </c>
      <c r="L8" s="553">
        <v>18.63846036</v>
      </c>
      <c r="M8" s="888">
        <v>155.97660316</v>
      </c>
      <c r="N8" s="429">
        <v>0</v>
      </c>
      <c r="O8" s="429">
        <v>0</v>
      </c>
      <c r="P8" s="553">
        <v>18.63846036</v>
      </c>
      <c r="Q8" s="429">
        <v>12.478128252799999</v>
      </c>
      <c r="R8" s="429">
        <v>0</v>
      </c>
      <c r="S8" s="429">
        <v>0</v>
      </c>
      <c r="T8" s="429">
        <v>18.63846036</v>
      </c>
    </row>
    <row r="9" spans="2:20" x14ac:dyDescent="0.3">
      <c r="B9" s="317">
        <v>2</v>
      </c>
      <c r="C9" s="558" t="s">
        <v>1242</v>
      </c>
      <c r="D9" s="411">
        <v>0</v>
      </c>
      <c r="E9" s="411">
        <v>0</v>
      </c>
      <c r="F9" s="411">
        <v>0</v>
      </c>
      <c r="G9" s="411">
        <v>0</v>
      </c>
      <c r="H9" s="554">
        <v>0</v>
      </c>
      <c r="I9" s="411">
        <v>0</v>
      </c>
      <c r="J9" s="411">
        <v>0</v>
      </c>
      <c r="K9" s="411">
        <v>0</v>
      </c>
      <c r="L9" s="554">
        <v>0</v>
      </c>
      <c r="M9" s="889">
        <v>0</v>
      </c>
      <c r="N9" s="411">
        <v>0</v>
      </c>
      <c r="O9" s="411">
        <v>0</v>
      </c>
      <c r="P9" s="554">
        <v>0</v>
      </c>
      <c r="Q9" s="411">
        <v>0</v>
      </c>
      <c r="R9" s="411">
        <v>0</v>
      </c>
      <c r="S9" s="411">
        <v>0</v>
      </c>
      <c r="T9" s="411">
        <v>0</v>
      </c>
    </row>
    <row r="10" spans="2:20" x14ac:dyDescent="0.3">
      <c r="B10" s="319">
        <v>3</v>
      </c>
      <c r="C10" s="559" t="s">
        <v>1243</v>
      </c>
      <c r="D10" s="412">
        <v>0</v>
      </c>
      <c r="E10" s="412">
        <v>0</v>
      </c>
      <c r="F10" s="412">
        <v>0</v>
      </c>
      <c r="G10" s="412">
        <v>0</v>
      </c>
      <c r="H10" s="539">
        <v>0</v>
      </c>
      <c r="I10" s="412">
        <v>0</v>
      </c>
      <c r="J10" s="412">
        <v>0</v>
      </c>
      <c r="K10" s="412">
        <v>0</v>
      </c>
      <c r="L10" s="539">
        <v>0</v>
      </c>
      <c r="M10" s="890">
        <v>0</v>
      </c>
      <c r="N10" s="412">
        <v>0</v>
      </c>
      <c r="O10" s="412">
        <v>0</v>
      </c>
      <c r="P10" s="539">
        <v>0</v>
      </c>
      <c r="Q10" s="412">
        <v>0</v>
      </c>
      <c r="R10" s="412">
        <v>0</v>
      </c>
      <c r="S10" s="412">
        <v>0</v>
      </c>
      <c r="T10" s="412">
        <v>0</v>
      </c>
    </row>
    <row r="11" spans="2:20" x14ac:dyDescent="0.3">
      <c r="B11" s="319">
        <v>4</v>
      </c>
      <c r="C11" s="560" t="s">
        <v>281</v>
      </c>
      <c r="D11" s="412">
        <v>0</v>
      </c>
      <c r="E11" s="412">
        <v>0</v>
      </c>
      <c r="F11" s="412">
        <v>0</v>
      </c>
      <c r="G11" s="412">
        <v>0</v>
      </c>
      <c r="H11" s="539">
        <v>0</v>
      </c>
      <c r="I11" s="412">
        <v>0</v>
      </c>
      <c r="J11" s="412">
        <v>0</v>
      </c>
      <c r="K11" s="412">
        <v>0</v>
      </c>
      <c r="L11" s="539">
        <v>0</v>
      </c>
      <c r="M11" s="890">
        <v>0</v>
      </c>
      <c r="N11" s="412">
        <v>0</v>
      </c>
      <c r="O11" s="412">
        <v>0</v>
      </c>
      <c r="P11" s="539">
        <v>0</v>
      </c>
      <c r="Q11" s="412">
        <v>0</v>
      </c>
      <c r="R11" s="412">
        <v>0</v>
      </c>
      <c r="S11" s="412">
        <v>0</v>
      </c>
      <c r="T11" s="412">
        <v>0</v>
      </c>
    </row>
    <row r="12" spans="2:20" x14ac:dyDescent="0.3">
      <c r="B12" s="319">
        <v>5</v>
      </c>
      <c r="C12" s="561" t="s">
        <v>1244</v>
      </c>
      <c r="D12" s="412">
        <v>0</v>
      </c>
      <c r="E12" s="412">
        <v>0</v>
      </c>
      <c r="F12" s="412">
        <v>0</v>
      </c>
      <c r="G12" s="412">
        <v>0</v>
      </c>
      <c r="H12" s="539">
        <v>0</v>
      </c>
      <c r="I12" s="412">
        <v>0</v>
      </c>
      <c r="J12" s="412">
        <v>0</v>
      </c>
      <c r="K12" s="412">
        <v>0</v>
      </c>
      <c r="L12" s="539">
        <v>0</v>
      </c>
      <c r="M12" s="890">
        <v>0</v>
      </c>
      <c r="N12" s="412">
        <v>0</v>
      </c>
      <c r="O12" s="412">
        <v>0</v>
      </c>
      <c r="P12" s="539">
        <v>0</v>
      </c>
      <c r="Q12" s="412">
        <v>0</v>
      </c>
      <c r="R12" s="412">
        <v>0</v>
      </c>
      <c r="S12" s="412">
        <v>0</v>
      </c>
      <c r="T12" s="412">
        <v>0</v>
      </c>
    </row>
    <row r="13" spans="2:20" x14ac:dyDescent="0.3">
      <c r="B13" s="319">
        <v>6</v>
      </c>
      <c r="C13" s="560" t="s">
        <v>1245</v>
      </c>
      <c r="D13" s="412">
        <v>0</v>
      </c>
      <c r="E13" s="412">
        <v>0</v>
      </c>
      <c r="F13" s="412">
        <v>0</v>
      </c>
      <c r="G13" s="412">
        <v>0</v>
      </c>
      <c r="H13" s="539">
        <v>0</v>
      </c>
      <c r="I13" s="412">
        <v>0</v>
      </c>
      <c r="J13" s="412">
        <v>0</v>
      </c>
      <c r="K13" s="412">
        <v>0</v>
      </c>
      <c r="L13" s="539">
        <v>0</v>
      </c>
      <c r="M13" s="890">
        <v>0</v>
      </c>
      <c r="N13" s="412">
        <v>0</v>
      </c>
      <c r="O13" s="412">
        <v>0</v>
      </c>
      <c r="P13" s="539">
        <v>0</v>
      </c>
      <c r="Q13" s="412">
        <v>0</v>
      </c>
      <c r="R13" s="412">
        <v>0</v>
      </c>
      <c r="S13" s="412">
        <v>0</v>
      </c>
      <c r="T13" s="412">
        <v>0</v>
      </c>
    </row>
    <row r="14" spans="2:20" x14ac:dyDescent="0.3">
      <c r="B14" s="319">
        <v>7</v>
      </c>
      <c r="C14" s="561" t="s">
        <v>1244</v>
      </c>
      <c r="D14" s="412">
        <v>0</v>
      </c>
      <c r="E14" s="412">
        <v>0</v>
      </c>
      <c r="F14" s="412">
        <v>0</v>
      </c>
      <c r="G14" s="412">
        <v>0</v>
      </c>
      <c r="H14" s="539">
        <v>0</v>
      </c>
      <c r="I14" s="412">
        <v>0</v>
      </c>
      <c r="J14" s="412">
        <v>0</v>
      </c>
      <c r="K14" s="412">
        <v>0</v>
      </c>
      <c r="L14" s="539">
        <v>0</v>
      </c>
      <c r="M14" s="890">
        <v>0</v>
      </c>
      <c r="N14" s="412">
        <v>0</v>
      </c>
      <c r="O14" s="412">
        <v>0</v>
      </c>
      <c r="P14" s="539">
        <v>0</v>
      </c>
      <c r="Q14" s="412">
        <v>0</v>
      </c>
      <c r="R14" s="412">
        <v>0</v>
      </c>
      <c r="S14" s="412">
        <v>0</v>
      </c>
      <c r="T14" s="412">
        <v>0</v>
      </c>
    </row>
    <row r="15" spans="2:20" x14ac:dyDescent="0.3">
      <c r="B15" s="318">
        <v>8</v>
      </c>
      <c r="C15" s="562" t="s">
        <v>1221</v>
      </c>
      <c r="D15" s="422">
        <v>0</v>
      </c>
      <c r="E15" s="422">
        <v>0</v>
      </c>
      <c r="F15" s="422">
        <v>0</v>
      </c>
      <c r="G15" s="422">
        <v>0</v>
      </c>
      <c r="H15" s="540">
        <v>0</v>
      </c>
      <c r="I15" s="422">
        <v>0</v>
      </c>
      <c r="J15" s="422">
        <v>0</v>
      </c>
      <c r="K15" s="422">
        <v>0</v>
      </c>
      <c r="L15" s="540">
        <v>0</v>
      </c>
      <c r="M15" s="891">
        <v>0</v>
      </c>
      <c r="N15" s="422">
        <v>0</v>
      </c>
      <c r="O15" s="422">
        <v>0</v>
      </c>
      <c r="P15" s="540">
        <v>0</v>
      </c>
      <c r="Q15" s="422">
        <v>0</v>
      </c>
      <c r="R15" s="422">
        <v>0</v>
      </c>
      <c r="S15" s="422">
        <v>0</v>
      </c>
      <c r="T15" s="422">
        <v>0</v>
      </c>
    </row>
    <row r="16" spans="2:20" x14ac:dyDescent="0.3">
      <c r="B16" s="182">
        <v>9</v>
      </c>
      <c r="C16" s="563" t="s">
        <v>1246</v>
      </c>
      <c r="D16" s="419">
        <v>1620.4793096400001</v>
      </c>
      <c r="E16" s="419">
        <v>0</v>
      </c>
      <c r="F16" s="419">
        <v>0</v>
      </c>
      <c r="G16" s="419">
        <v>0</v>
      </c>
      <c r="H16" s="538">
        <v>18.63846036</v>
      </c>
      <c r="I16" s="419">
        <v>1620.4793096399999</v>
      </c>
      <c r="J16" s="419">
        <v>0</v>
      </c>
      <c r="K16" s="419">
        <v>0</v>
      </c>
      <c r="L16" s="538">
        <v>18.63846036</v>
      </c>
      <c r="M16" s="892">
        <v>155.97660316</v>
      </c>
      <c r="N16" s="419">
        <v>0</v>
      </c>
      <c r="O16" s="419">
        <v>0</v>
      </c>
      <c r="P16" s="538">
        <v>18.63846036</v>
      </c>
      <c r="Q16" s="419">
        <v>12.478128252799999</v>
      </c>
      <c r="R16" s="419">
        <v>0</v>
      </c>
      <c r="S16" s="419">
        <v>0</v>
      </c>
      <c r="T16" s="419">
        <v>18.63846036</v>
      </c>
    </row>
    <row r="17" spans="2:20" x14ac:dyDescent="0.3">
      <c r="B17" s="319">
        <v>10</v>
      </c>
      <c r="C17" s="559" t="s">
        <v>1243</v>
      </c>
      <c r="D17" s="412">
        <v>1620.4793096400001</v>
      </c>
      <c r="E17" s="412">
        <v>0</v>
      </c>
      <c r="F17" s="412">
        <v>0</v>
      </c>
      <c r="G17" s="412">
        <v>0</v>
      </c>
      <c r="H17" s="539">
        <v>18.63846036</v>
      </c>
      <c r="I17" s="412">
        <v>1620.4793096399999</v>
      </c>
      <c r="J17" s="412">
        <v>0</v>
      </c>
      <c r="K17" s="412">
        <v>0</v>
      </c>
      <c r="L17" s="539">
        <v>18.63846036</v>
      </c>
      <c r="M17" s="890">
        <v>155.97660316</v>
      </c>
      <c r="N17" s="412">
        <v>0</v>
      </c>
      <c r="O17" s="412">
        <v>0</v>
      </c>
      <c r="P17" s="539">
        <v>18.63846036</v>
      </c>
      <c r="Q17" s="412">
        <v>12.478128252799999</v>
      </c>
      <c r="R17" s="412">
        <v>0</v>
      </c>
      <c r="S17" s="412">
        <v>0</v>
      </c>
      <c r="T17" s="412">
        <v>18.63846036</v>
      </c>
    </row>
    <row r="18" spans="2:20" x14ac:dyDescent="0.3">
      <c r="B18" s="319">
        <v>11</v>
      </c>
      <c r="C18" s="560" t="s">
        <v>281</v>
      </c>
      <c r="D18" s="412">
        <v>177.54987342151324</v>
      </c>
      <c r="E18" s="412">
        <v>0</v>
      </c>
      <c r="F18" s="412">
        <v>0</v>
      </c>
      <c r="G18" s="412">
        <v>0</v>
      </c>
      <c r="H18" s="539">
        <v>2.0421465784867472</v>
      </c>
      <c r="I18" s="412">
        <v>177.54987342151324</v>
      </c>
      <c r="J18" s="412">
        <v>0</v>
      </c>
      <c r="K18" s="412">
        <v>0</v>
      </c>
      <c r="L18" s="539">
        <v>2.0421465784867472</v>
      </c>
      <c r="M18" s="890">
        <v>17.089774601273941</v>
      </c>
      <c r="N18" s="412">
        <v>0</v>
      </c>
      <c r="O18" s="412">
        <v>0</v>
      </c>
      <c r="P18" s="539">
        <v>2.0421465784867472</v>
      </c>
      <c r="Q18" s="412">
        <v>1.3671819681019153</v>
      </c>
      <c r="R18" s="412">
        <v>0</v>
      </c>
      <c r="S18" s="412">
        <v>0</v>
      </c>
      <c r="T18" s="412">
        <v>2.0421465784867472</v>
      </c>
    </row>
    <row r="19" spans="2:20" x14ac:dyDescent="0.3">
      <c r="B19" s="319">
        <v>12</v>
      </c>
      <c r="C19" s="560" t="s">
        <v>1245</v>
      </c>
      <c r="D19" s="412">
        <v>1442.9294362184867</v>
      </c>
      <c r="E19" s="412">
        <v>0</v>
      </c>
      <c r="F19" s="412">
        <v>0</v>
      </c>
      <c r="G19" s="412">
        <v>0</v>
      </c>
      <c r="H19" s="539">
        <v>16.596313781513253</v>
      </c>
      <c r="I19" s="412">
        <v>1442.9294362184867</v>
      </c>
      <c r="J19" s="412">
        <v>0</v>
      </c>
      <c r="K19" s="412">
        <v>0</v>
      </c>
      <c r="L19" s="539">
        <v>16.596313781513253</v>
      </c>
      <c r="M19" s="890">
        <v>138.88682855872605</v>
      </c>
      <c r="N19" s="412">
        <v>0</v>
      </c>
      <c r="O19" s="412">
        <v>0</v>
      </c>
      <c r="P19" s="539">
        <v>16.596313781513253</v>
      </c>
      <c r="Q19" s="412">
        <v>11.110946284698084</v>
      </c>
      <c r="R19" s="412">
        <v>0</v>
      </c>
      <c r="S19" s="412">
        <v>0</v>
      </c>
      <c r="T19" s="412">
        <v>16.596313781513253</v>
      </c>
    </row>
    <row r="20" spans="2:20" x14ac:dyDescent="0.3">
      <c r="B20" s="187">
        <v>13</v>
      </c>
      <c r="C20" s="564" t="s">
        <v>1221</v>
      </c>
      <c r="D20" s="414">
        <v>0</v>
      </c>
      <c r="E20" s="414">
        <v>0</v>
      </c>
      <c r="F20" s="414">
        <v>0</v>
      </c>
      <c r="G20" s="414">
        <v>0</v>
      </c>
      <c r="H20" s="541">
        <v>0</v>
      </c>
      <c r="I20" s="414">
        <v>0</v>
      </c>
      <c r="J20" s="414">
        <v>0</v>
      </c>
      <c r="K20" s="414">
        <v>0</v>
      </c>
      <c r="L20" s="541">
        <v>0</v>
      </c>
      <c r="M20" s="893">
        <v>0</v>
      </c>
      <c r="N20" s="414">
        <v>0</v>
      </c>
      <c r="O20" s="414">
        <v>0</v>
      </c>
      <c r="P20" s="541">
        <v>0</v>
      </c>
      <c r="Q20" s="414">
        <v>0</v>
      </c>
      <c r="R20" s="414">
        <v>0</v>
      </c>
      <c r="S20" s="414">
        <v>0</v>
      </c>
      <c r="T20" s="414">
        <v>0</v>
      </c>
    </row>
    <row r="23" spans="2:20" x14ac:dyDescent="0.3">
      <c r="R23" s="58"/>
    </row>
  </sheetData>
  <mergeCells count="4">
    <mergeCell ref="D6:H6"/>
    <mergeCell ref="I6:L6"/>
    <mergeCell ref="M6:P6"/>
    <mergeCell ref="Q6:T6"/>
  </mergeCells>
  <hyperlinks>
    <hyperlink ref="K2" location="_INDEX" display="Index" xr:uid="{4AAB32C2-8257-44F5-A3DC-A6C00F846F4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CD6D-9122-4391-A529-BF7BF69312FE}">
  <sheetPr codeName="Tabelle44">
    <tabColor theme="5"/>
    <pageSetUpPr fitToPage="1"/>
  </sheetPr>
  <dimension ref="B2:T23"/>
  <sheetViews>
    <sheetView showGridLines="0" zoomScaleNormal="100" workbookViewId="0">
      <selection activeCell="R24" sqref="R24"/>
    </sheetView>
  </sheetViews>
  <sheetFormatPr baseColWidth="10" defaultColWidth="9" defaultRowHeight="16.5" x14ac:dyDescent="0.3"/>
  <cols>
    <col min="1" max="1" width="5" style="4" customWidth="1"/>
    <col min="2" max="2" width="9" style="4"/>
    <col min="3" max="3" width="24.875" style="4" customWidth="1"/>
    <col min="4" max="20" width="15.625" style="4" customWidth="1"/>
    <col min="21" max="16384" width="9" style="4"/>
  </cols>
  <sheetData>
    <row r="2" spans="2:20" x14ac:dyDescent="0.3">
      <c r="B2" s="142" t="s">
        <v>1247</v>
      </c>
      <c r="D2" s="5"/>
      <c r="E2" s="5"/>
      <c r="F2" s="5"/>
      <c r="G2" s="5"/>
      <c r="H2" s="5"/>
      <c r="I2" s="5"/>
      <c r="J2" s="639" t="s">
        <v>121</v>
      </c>
      <c r="K2" s="5"/>
    </row>
    <row r="3" spans="2:20" x14ac:dyDescent="0.3">
      <c r="B3" s="1" t="str">
        <f>Stichtag &amp; Einheit_Mio</f>
        <v>30.06.2025 - in Mio. €</v>
      </c>
    </row>
    <row r="5" spans="2:20" x14ac:dyDescent="0.3">
      <c r="B5" s="80"/>
      <c r="C5" s="80"/>
      <c r="D5" s="110" t="s">
        <v>124</v>
      </c>
      <c r="E5" s="110" t="s">
        <v>125</v>
      </c>
      <c r="F5" s="110" t="s">
        <v>126</v>
      </c>
      <c r="G5" s="110" t="s">
        <v>170</v>
      </c>
      <c r="H5" s="110" t="s">
        <v>171</v>
      </c>
      <c r="I5" s="110" t="s">
        <v>802</v>
      </c>
      <c r="J5" s="110" t="s">
        <v>803</v>
      </c>
      <c r="K5" s="110" t="s">
        <v>804</v>
      </c>
      <c r="L5" s="110" t="s">
        <v>805</v>
      </c>
      <c r="M5" s="110" t="s">
        <v>806</v>
      </c>
      <c r="N5" s="110" t="s">
        <v>807</v>
      </c>
      <c r="O5" s="110" t="s">
        <v>808</v>
      </c>
      <c r="P5" s="110" t="s">
        <v>809</v>
      </c>
      <c r="Q5" s="110" t="s">
        <v>810</v>
      </c>
      <c r="R5" s="110" t="s">
        <v>811</v>
      </c>
      <c r="S5" s="110" t="s">
        <v>1228</v>
      </c>
      <c r="T5" s="110" t="s">
        <v>1229</v>
      </c>
    </row>
    <row r="6" spans="2:20" ht="15" customHeight="1" x14ac:dyDescent="0.3">
      <c r="B6" s="80"/>
      <c r="C6" s="80"/>
      <c r="D6" s="1144" t="s">
        <v>1230</v>
      </c>
      <c r="E6" s="1135"/>
      <c r="F6" s="1135"/>
      <c r="G6" s="1135"/>
      <c r="H6" s="1135"/>
      <c r="I6" s="1135" t="s">
        <v>1231</v>
      </c>
      <c r="J6" s="1135"/>
      <c r="K6" s="1135"/>
      <c r="L6" s="1135"/>
      <c r="M6" s="1135" t="s">
        <v>1232</v>
      </c>
      <c r="N6" s="1135"/>
      <c r="O6" s="1135"/>
      <c r="P6" s="1135"/>
      <c r="Q6" s="1135" t="s">
        <v>1233</v>
      </c>
      <c r="R6" s="1135"/>
      <c r="S6" s="1135"/>
      <c r="T6" s="1136"/>
    </row>
    <row r="7" spans="2:20" s="73" customFormat="1" ht="33" x14ac:dyDescent="0.3">
      <c r="B7" s="391"/>
      <c r="C7" s="391"/>
      <c r="D7" s="109" t="s">
        <v>1234</v>
      </c>
      <c r="E7" s="109" t="s">
        <v>1235</v>
      </c>
      <c r="F7" s="109" t="s">
        <v>1236</v>
      </c>
      <c r="G7" s="109" t="s">
        <v>1237</v>
      </c>
      <c r="H7" s="886" t="s">
        <v>1238</v>
      </c>
      <c r="I7" s="887" t="s">
        <v>1239</v>
      </c>
      <c r="J7" s="109" t="s">
        <v>1240</v>
      </c>
      <c r="K7" s="109" t="s">
        <v>1241</v>
      </c>
      <c r="L7" s="886" t="s">
        <v>1238</v>
      </c>
      <c r="M7" s="887" t="s">
        <v>1239</v>
      </c>
      <c r="N7" s="109" t="s">
        <v>1240</v>
      </c>
      <c r="O7" s="109" t="s">
        <v>1241</v>
      </c>
      <c r="P7" s="886" t="s">
        <v>1238</v>
      </c>
      <c r="Q7" s="887" t="s">
        <v>1239</v>
      </c>
      <c r="R7" s="109" t="s">
        <v>1240</v>
      </c>
      <c r="S7" s="109" t="s">
        <v>1241</v>
      </c>
      <c r="T7" s="109" t="s">
        <v>1238</v>
      </c>
    </row>
    <row r="8" spans="2:20" s="5" customFormat="1" x14ac:dyDescent="0.3">
      <c r="B8" s="428">
        <v>1</v>
      </c>
      <c r="C8" s="430" t="s">
        <v>1062</v>
      </c>
      <c r="D8" s="429">
        <v>1692.64</v>
      </c>
      <c r="E8" s="429">
        <v>111.54</v>
      </c>
      <c r="F8" s="429">
        <v>0</v>
      </c>
      <c r="G8" s="429">
        <v>0</v>
      </c>
      <c r="H8" s="553">
        <v>0</v>
      </c>
      <c r="I8" s="888">
        <v>0</v>
      </c>
      <c r="J8" s="429">
        <v>0</v>
      </c>
      <c r="K8" s="429">
        <v>1804.18</v>
      </c>
      <c r="L8" s="553">
        <v>0</v>
      </c>
      <c r="M8" s="888">
        <v>0</v>
      </c>
      <c r="N8" s="429">
        <v>0</v>
      </c>
      <c r="O8" s="429">
        <v>279.89</v>
      </c>
      <c r="P8" s="553">
        <v>0</v>
      </c>
      <c r="Q8" s="888">
        <v>0</v>
      </c>
      <c r="R8" s="429">
        <v>0</v>
      </c>
      <c r="S8" s="429">
        <v>22.391199999999998</v>
      </c>
      <c r="T8" s="429">
        <v>0</v>
      </c>
    </row>
    <row r="9" spans="2:20" x14ac:dyDescent="0.3">
      <c r="B9" s="317">
        <v>2</v>
      </c>
      <c r="C9" s="431" t="s">
        <v>1242</v>
      </c>
      <c r="D9" s="411">
        <v>1692.64</v>
      </c>
      <c r="E9" s="411">
        <v>111.54</v>
      </c>
      <c r="F9" s="411">
        <v>0</v>
      </c>
      <c r="G9" s="411">
        <v>0</v>
      </c>
      <c r="H9" s="554">
        <v>0</v>
      </c>
      <c r="I9" s="889">
        <v>0</v>
      </c>
      <c r="J9" s="411">
        <v>0</v>
      </c>
      <c r="K9" s="411">
        <v>1804.18</v>
      </c>
      <c r="L9" s="554">
        <v>0</v>
      </c>
      <c r="M9" s="889">
        <v>0</v>
      </c>
      <c r="N9" s="411">
        <v>0</v>
      </c>
      <c r="O9" s="411">
        <v>279.89</v>
      </c>
      <c r="P9" s="554">
        <v>0</v>
      </c>
      <c r="Q9" s="889">
        <v>0</v>
      </c>
      <c r="R9" s="411">
        <v>0</v>
      </c>
      <c r="S9" s="411">
        <v>22.391199999999998</v>
      </c>
      <c r="T9" s="411">
        <v>0</v>
      </c>
    </row>
    <row r="10" spans="2:20" x14ac:dyDescent="0.3">
      <c r="B10" s="319">
        <v>3</v>
      </c>
      <c r="C10" s="432" t="s">
        <v>1243</v>
      </c>
      <c r="D10" s="412">
        <v>1692.64</v>
      </c>
      <c r="E10" s="412">
        <v>111.54</v>
      </c>
      <c r="F10" s="412">
        <v>0</v>
      </c>
      <c r="G10" s="412">
        <v>0</v>
      </c>
      <c r="H10" s="539">
        <v>0</v>
      </c>
      <c r="I10" s="890">
        <v>0</v>
      </c>
      <c r="J10" s="412">
        <v>0</v>
      </c>
      <c r="K10" s="412">
        <v>1804.18</v>
      </c>
      <c r="L10" s="539">
        <v>0</v>
      </c>
      <c r="M10" s="890">
        <v>0</v>
      </c>
      <c r="N10" s="412">
        <v>0</v>
      </c>
      <c r="O10" s="412">
        <v>279.89</v>
      </c>
      <c r="P10" s="539">
        <v>0</v>
      </c>
      <c r="Q10" s="890">
        <v>0</v>
      </c>
      <c r="R10" s="412">
        <v>0</v>
      </c>
      <c r="S10" s="412">
        <v>22.391199999999998</v>
      </c>
      <c r="T10" s="412">
        <v>0</v>
      </c>
    </row>
    <row r="11" spans="2:20" x14ac:dyDescent="0.3">
      <c r="B11" s="319">
        <v>4</v>
      </c>
      <c r="C11" s="433" t="s">
        <v>281</v>
      </c>
      <c r="D11" s="412">
        <v>0</v>
      </c>
      <c r="E11" s="412">
        <v>0</v>
      </c>
      <c r="F11" s="412">
        <v>0</v>
      </c>
      <c r="G11" s="412">
        <v>0</v>
      </c>
      <c r="H11" s="539">
        <v>0</v>
      </c>
      <c r="I11" s="890">
        <v>0</v>
      </c>
      <c r="J11" s="412">
        <v>0</v>
      </c>
      <c r="K11" s="412">
        <v>0</v>
      </c>
      <c r="L11" s="539">
        <v>0</v>
      </c>
      <c r="M11" s="890">
        <v>0</v>
      </c>
      <c r="N11" s="412">
        <v>0</v>
      </c>
      <c r="O11" s="412">
        <v>0</v>
      </c>
      <c r="P11" s="539">
        <v>0</v>
      </c>
      <c r="Q11" s="890">
        <v>0</v>
      </c>
      <c r="R11" s="412">
        <v>0</v>
      </c>
      <c r="S11" s="412">
        <v>0</v>
      </c>
      <c r="T11" s="412">
        <v>0</v>
      </c>
    </row>
    <row r="12" spans="2:20" x14ac:dyDescent="0.3">
      <c r="B12" s="319">
        <v>5</v>
      </c>
      <c r="C12" s="434" t="s">
        <v>1244</v>
      </c>
      <c r="D12" s="412">
        <v>0</v>
      </c>
      <c r="E12" s="412">
        <v>0</v>
      </c>
      <c r="F12" s="412">
        <v>0</v>
      </c>
      <c r="G12" s="412">
        <v>0</v>
      </c>
      <c r="H12" s="539">
        <v>0</v>
      </c>
      <c r="I12" s="890">
        <v>0</v>
      </c>
      <c r="J12" s="412">
        <v>0</v>
      </c>
      <c r="K12" s="412">
        <v>0</v>
      </c>
      <c r="L12" s="539">
        <v>0</v>
      </c>
      <c r="M12" s="890">
        <v>0</v>
      </c>
      <c r="N12" s="412">
        <v>0</v>
      </c>
      <c r="O12" s="412">
        <v>0</v>
      </c>
      <c r="P12" s="539">
        <v>0</v>
      </c>
      <c r="Q12" s="890">
        <v>0</v>
      </c>
      <c r="R12" s="412">
        <v>0</v>
      </c>
      <c r="S12" s="412">
        <v>0</v>
      </c>
      <c r="T12" s="412">
        <v>0</v>
      </c>
    </row>
    <row r="13" spans="2:20" x14ac:dyDescent="0.3">
      <c r="B13" s="319">
        <v>6</v>
      </c>
      <c r="C13" s="433" t="s">
        <v>1245</v>
      </c>
      <c r="D13" s="412">
        <v>1692.64</v>
      </c>
      <c r="E13" s="412">
        <v>111.54</v>
      </c>
      <c r="F13" s="412">
        <v>0</v>
      </c>
      <c r="G13" s="412">
        <v>0</v>
      </c>
      <c r="H13" s="539">
        <v>0</v>
      </c>
      <c r="I13" s="890">
        <v>0</v>
      </c>
      <c r="J13" s="412">
        <v>0</v>
      </c>
      <c r="K13" s="412">
        <v>1804.18</v>
      </c>
      <c r="L13" s="539">
        <v>0</v>
      </c>
      <c r="M13" s="890">
        <v>0</v>
      </c>
      <c r="N13" s="412">
        <v>0</v>
      </c>
      <c r="O13" s="412">
        <v>279.89</v>
      </c>
      <c r="P13" s="539">
        <v>0</v>
      </c>
      <c r="Q13" s="890">
        <v>0</v>
      </c>
      <c r="R13" s="412">
        <v>0</v>
      </c>
      <c r="S13" s="412">
        <v>22.391199999999998</v>
      </c>
      <c r="T13" s="412">
        <v>0</v>
      </c>
    </row>
    <row r="14" spans="2:20" x14ac:dyDescent="0.3">
      <c r="B14" s="319">
        <v>7</v>
      </c>
      <c r="C14" s="434" t="s">
        <v>1244</v>
      </c>
      <c r="D14" s="412">
        <v>0</v>
      </c>
      <c r="E14" s="412">
        <v>0</v>
      </c>
      <c r="F14" s="412">
        <v>0</v>
      </c>
      <c r="G14" s="412">
        <v>0</v>
      </c>
      <c r="H14" s="539">
        <v>0</v>
      </c>
      <c r="I14" s="890">
        <v>0</v>
      </c>
      <c r="J14" s="412">
        <v>0</v>
      </c>
      <c r="K14" s="412">
        <v>0</v>
      </c>
      <c r="L14" s="539">
        <v>0</v>
      </c>
      <c r="M14" s="890">
        <v>0</v>
      </c>
      <c r="N14" s="412">
        <v>0</v>
      </c>
      <c r="O14" s="412">
        <v>0</v>
      </c>
      <c r="P14" s="539">
        <v>0</v>
      </c>
      <c r="Q14" s="890">
        <v>0</v>
      </c>
      <c r="R14" s="412">
        <v>0</v>
      </c>
      <c r="S14" s="412">
        <v>0</v>
      </c>
      <c r="T14" s="412">
        <v>0</v>
      </c>
    </row>
    <row r="15" spans="2:20" x14ac:dyDescent="0.3">
      <c r="B15" s="318">
        <v>8</v>
      </c>
      <c r="C15" s="436" t="s">
        <v>1221</v>
      </c>
      <c r="D15" s="422">
        <v>0</v>
      </c>
      <c r="E15" s="422">
        <v>0</v>
      </c>
      <c r="F15" s="422">
        <v>0</v>
      </c>
      <c r="G15" s="422">
        <v>0</v>
      </c>
      <c r="H15" s="540">
        <v>0</v>
      </c>
      <c r="I15" s="891">
        <v>0</v>
      </c>
      <c r="J15" s="422">
        <v>0</v>
      </c>
      <c r="K15" s="422">
        <v>0</v>
      </c>
      <c r="L15" s="540">
        <v>0</v>
      </c>
      <c r="M15" s="891">
        <v>0</v>
      </c>
      <c r="N15" s="422">
        <v>0</v>
      </c>
      <c r="O15" s="422">
        <v>0</v>
      </c>
      <c r="P15" s="540">
        <v>0</v>
      </c>
      <c r="Q15" s="891">
        <v>0</v>
      </c>
      <c r="R15" s="422">
        <v>0</v>
      </c>
      <c r="S15" s="422">
        <v>0</v>
      </c>
      <c r="T15" s="422">
        <v>0</v>
      </c>
    </row>
    <row r="16" spans="2:20" x14ac:dyDescent="0.3">
      <c r="B16" s="182">
        <v>9</v>
      </c>
      <c r="C16" s="435" t="s">
        <v>1246</v>
      </c>
      <c r="D16" s="419">
        <v>0</v>
      </c>
      <c r="E16" s="419">
        <v>0</v>
      </c>
      <c r="F16" s="419">
        <v>0</v>
      </c>
      <c r="G16" s="419">
        <v>0</v>
      </c>
      <c r="H16" s="538">
        <v>0</v>
      </c>
      <c r="I16" s="892">
        <v>0</v>
      </c>
      <c r="J16" s="419">
        <v>0</v>
      </c>
      <c r="K16" s="419">
        <v>0</v>
      </c>
      <c r="L16" s="538">
        <v>0</v>
      </c>
      <c r="M16" s="892">
        <v>0</v>
      </c>
      <c r="N16" s="419">
        <v>0</v>
      </c>
      <c r="O16" s="419">
        <v>0</v>
      </c>
      <c r="P16" s="538">
        <v>0</v>
      </c>
      <c r="Q16" s="892">
        <v>0</v>
      </c>
      <c r="R16" s="419">
        <v>0</v>
      </c>
      <c r="S16" s="419">
        <v>0</v>
      </c>
      <c r="T16" s="419">
        <v>0</v>
      </c>
    </row>
    <row r="17" spans="2:20" x14ac:dyDescent="0.3">
      <c r="B17" s="319">
        <v>10</v>
      </c>
      <c r="C17" s="432" t="s">
        <v>1243</v>
      </c>
      <c r="D17" s="412">
        <v>0</v>
      </c>
      <c r="E17" s="412">
        <v>0</v>
      </c>
      <c r="F17" s="412">
        <v>0</v>
      </c>
      <c r="G17" s="412">
        <v>0</v>
      </c>
      <c r="H17" s="539">
        <v>0</v>
      </c>
      <c r="I17" s="890">
        <v>0</v>
      </c>
      <c r="J17" s="412">
        <v>0</v>
      </c>
      <c r="K17" s="412">
        <v>0</v>
      </c>
      <c r="L17" s="539">
        <v>0</v>
      </c>
      <c r="M17" s="890">
        <v>0</v>
      </c>
      <c r="N17" s="412">
        <v>0</v>
      </c>
      <c r="O17" s="412">
        <v>0</v>
      </c>
      <c r="P17" s="539">
        <v>0</v>
      </c>
      <c r="Q17" s="890">
        <v>0</v>
      </c>
      <c r="R17" s="412">
        <v>0</v>
      </c>
      <c r="S17" s="412">
        <v>0</v>
      </c>
      <c r="T17" s="412">
        <v>0</v>
      </c>
    </row>
    <row r="18" spans="2:20" x14ac:dyDescent="0.3">
      <c r="B18" s="319">
        <v>11</v>
      </c>
      <c r="C18" s="433" t="s">
        <v>281</v>
      </c>
      <c r="D18" s="412">
        <v>0</v>
      </c>
      <c r="E18" s="412">
        <v>0</v>
      </c>
      <c r="F18" s="412">
        <v>0</v>
      </c>
      <c r="G18" s="412">
        <v>0</v>
      </c>
      <c r="H18" s="539">
        <v>0</v>
      </c>
      <c r="I18" s="890">
        <v>0</v>
      </c>
      <c r="J18" s="412">
        <v>0</v>
      </c>
      <c r="K18" s="412">
        <v>0</v>
      </c>
      <c r="L18" s="539">
        <v>0</v>
      </c>
      <c r="M18" s="890">
        <v>0</v>
      </c>
      <c r="N18" s="412">
        <v>0</v>
      </c>
      <c r="O18" s="412">
        <v>0</v>
      </c>
      <c r="P18" s="539">
        <v>0</v>
      </c>
      <c r="Q18" s="890">
        <v>0</v>
      </c>
      <c r="R18" s="412">
        <v>0</v>
      </c>
      <c r="S18" s="412">
        <v>0</v>
      </c>
      <c r="T18" s="412">
        <v>0</v>
      </c>
    </row>
    <row r="19" spans="2:20" x14ac:dyDescent="0.3">
      <c r="B19" s="319">
        <v>12</v>
      </c>
      <c r="C19" s="433" t="s">
        <v>1245</v>
      </c>
      <c r="D19" s="412">
        <v>0</v>
      </c>
      <c r="E19" s="412">
        <v>0</v>
      </c>
      <c r="F19" s="412">
        <v>0</v>
      </c>
      <c r="G19" s="412">
        <v>0</v>
      </c>
      <c r="H19" s="539">
        <v>0</v>
      </c>
      <c r="I19" s="890">
        <v>0</v>
      </c>
      <c r="J19" s="412">
        <v>0</v>
      </c>
      <c r="K19" s="412">
        <v>0</v>
      </c>
      <c r="L19" s="539">
        <v>0</v>
      </c>
      <c r="M19" s="890">
        <v>0</v>
      </c>
      <c r="N19" s="412">
        <v>0</v>
      </c>
      <c r="O19" s="412">
        <v>0</v>
      </c>
      <c r="P19" s="539">
        <v>0</v>
      </c>
      <c r="Q19" s="890">
        <v>0</v>
      </c>
      <c r="R19" s="412">
        <v>0</v>
      </c>
      <c r="S19" s="412">
        <v>0</v>
      </c>
      <c r="T19" s="412">
        <v>0</v>
      </c>
    </row>
    <row r="20" spans="2:20" x14ac:dyDescent="0.3">
      <c r="B20" s="187">
        <v>13</v>
      </c>
      <c r="C20" s="437" t="s">
        <v>1221</v>
      </c>
      <c r="D20" s="414">
        <v>0</v>
      </c>
      <c r="E20" s="414">
        <v>0</v>
      </c>
      <c r="F20" s="414">
        <v>0</v>
      </c>
      <c r="G20" s="414">
        <v>0</v>
      </c>
      <c r="H20" s="541">
        <v>0</v>
      </c>
      <c r="I20" s="893">
        <v>0</v>
      </c>
      <c r="J20" s="414">
        <v>0</v>
      </c>
      <c r="K20" s="414">
        <v>0</v>
      </c>
      <c r="L20" s="541">
        <v>0</v>
      </c>
      <c r="M20" s="893">
        <v>0</v>
      </c>
      <c r="N20" s="414">
        <v>0</v>
      </c>
      <c r="O20" s="414">
        <v>0</v>
      </c>
      <c r="P20" s="541">
        <v>0</v>
      </c>
      <c r="Q20" s="893">
        <v>0</v>
      </c>
      <c r="R20" s="414">
        <v>0</v>
      </c>
      <c r="S20" s="414">
        <v>0</v>
      </c>
      <c r="T20" s="414">
        <v>0</v>
      </c>
    </row>
    <row r="23" spans="2:20" x14ac:dyDescent="0.3">
      <c r="R23" s="58"/>
    </row>
  </sheetData>
  <mergeCells count="4">
    <mergeCell ref="D6:H6"/>
    <mergeCell ref="I6:L6"/>
    <mergeCell ref="M6:P6"/>
    <mergeCell ref="Q6:T6"/>
  </mergeCells>
  <hyperlinks>
    <hyperlink ref="J2" location="_INDEX" display="Index" xr:uid="{3003BF05-D089-4E6B-AA21-29E0708B7FAC}"/>
  </hyperlinks>
  <pageMargins left="0.70866141732283472" right="0.70866141732283472" top="0.74803149606299213" bottom="0.74803149606299213" header="0.31496062992125984" footer="0.31496062992125984"/>
  <pageSetup paperSize="8" scale="63" orientation="landscape"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B12-63B1-4FE1-B627-1CF3A3F7A7F7}">
  <sheetPr codeName="Tabelle25">
    <tabColor theme="5"/>
    <pageSetUpPr fitToPage="1"/>
  </sheetPr>
  <dimension ref="B1:F20"/>
  <sheetViews>
    <sheetView showGridLines="0" zoomScaleNormal="100" workbookViewId="0">
      <selection activeCell="F25" sqref="F25"/>
    </sheetView>
  </sheetViews>
  <sheetFormatPr baseColWidth="10" defaultColWidth="9" defaultRowHeight="16.5" x14ac:dyDescent="0.3"/>
  <cols>
    <col min="1" max="1" width="5" style="4" customWidth="1"/>
    <col min="2" max="2" width="9" style="4"/>
    <col min="3" max="3" width="27" style="4" customWidth="1"/>
    <col min="4" max="6" width="30.625" style="4" customWidth="1"/>
    <col min="7" max="16384" width="9" style="4"/>
  </cols>
  <sheetData>
    <row r="1" spans="2:6" x14ac:dyDescent="0.3">
      <c r="F1" s="639" t="s">
        <v>121</v>
      </c>
    </row>
    <row r="2" spans="2:6" x14ac:dyDescent="0.3">
      <c r="B2" s="142" t="s">
        <v>1248</v>
      </c>
      <c r="D2" s="142"/>
      <c r="E2" s="142"/>
      <c r="F2" s="142"/>
    </row>
    <row r="3" spans="2:6" x14ac:dyDescent="0.3">
      <c r="B3" s="1" t="str">
        <f>Stichtag &amp; Einheit_Mio</f>
        <v>30.06.2025 - in Mio. €</v>
      </c>
    </row>
    <row r="5" spans="2:6" x14ac:dyDescent="0.3">
      <c r="B5" s="180"/>
      <c r="C5" s="180"/>
      <c r="D5" s="110" t="s">
        <v>124</v>
      </c>
      <c r="E5" s="110" t="s">
        <v>125</v>
      </c>
      <c r="F5" s="110" t="s">
        <v>126</v>
      </c>
    </row>
    <row r="6" spans="2:6" x14ac:dyDescent="0.3">
      <c r="B6" s="180"/>
      <c r="C6" s="180"/>
      <c r="D6" s="1134" t="s">
        <v>1249</v>
      </c>
      <c r="E6" s="1135"/>
      <c r="F6" s="1135"/>
    </row>
    <row r="7" spans="2:6" x14ac:dyDescent="0.3">
      <c r="B7" s="180"/>
      <c r="C7" s="180"/>
      <c r="D7" s="1137" t="s">
        <v>1250</v>
      </c>
      <c r="E7" s="1137"/>
      <c r="F7" s="1143" t="s">
        <v>1251</v>
      </c>
    </row>
    <row r="8" spans="2:6" ht="40.5" customHeight="1" x14ac:dyDescent="0.3">
      <c r="B8" s="409"/>
      <c r="C8" s="543"/>
      <c r="D8" s="410"/>
      <c r="E8" s="542" t="s">
        <v>1252</v>
      </c>
      <c r="F8" s="1139"/>
    </row>
    <row r="9" spans="2:6" s="5" customFormat="1" x14ac:dyDescent="0.3">
      <c r="B9" s="424">
        <v>1</v>
      </c>
      <c r="C9" s="544" t="s">
        <v>1062</v>
      </c>
      <c r="D9" s="537">
        <v>1640</v>
      </c>
      <c r="E9" s="537">
        <v>16</v>
      </c>
      <c r="F9" s="426">
        <v>6</v>
      </c>
    </row>
    <row r="10" spans="2:6" x14ac:dyDescent="0.3">
      <c r="B10" s="61">
        <v>2</v>
      </c>
      <c r="C10" s="545" t="s">
        <v>1217</v>
      </c>
      <c r="D10" s="538">
        <v>180</v>
      </c>
      <c r="E10" s="538">
        <v>3</v>
      </c>
      <c r="F10" s="419">
        <v>2</v>
      </c>
    </row>
    <row r="11" spans="2:6" ht="33" x14ac:dyDescent="0.3">
      <c r="B11" s="62">
        <v>3</v>
      </c>
      <c r="C11" s="546" t="s">
        <v>1218</v>
      </c>
      <c r="D11" s="539">
        <v>0</v>
      </c>
      <c r="E11" s="539">
        <v>0</v>
      </c>
      <c r="F11" s="412">
        <v>0</v>
      </c>
    </row>
    <row r="12" spans="2:6" x14ac:dyDescent="0.3">
      <c r="B12" s="62">
        <v>4</v>
      </c>
      <c r="C12" s="547" t="s">
        <v>1219</v>
      </c>
      <c r="D12" s="539">
        <v>0</v>
      </c>
      <c r="E12" s="539">
        <v>0</v>
      </c>
      <c r="F12" s="412">
        <v>0</v>
      </c>
    </row>
    <row r="13" spans="2:6" ht="33" x14ac:dyDescent="0.3">
      <c r="B13" s="62">
        <v>5</v>
      </c>
      <c r="C13" s="546" t="s">
        <v>1220</v>
      </c>
      <c r="D13" s="539">
        <v>180</v>
      </c>
      <c r="E13" s="539">
        <v>3</v>
      </c>
      <c r="F13" s="412">
        <v>2</v>
      </c>
    </row>
    <row r="14" spans="2:6" x14ac:dyDescent="0.3">
      <c r="B14" s="357">
        <v>6</v>
      </c>
      <c r="C14" s="548" t="s">
        <v>1221</v>
      </c>
      <c r="D14" s="540">
        <v>0</v>
      </c>
      <c r="E14" s="540">
        <v>0</v>
      </c>
      <c r="F14" s="422">
        <v>0</v>
      </c>
    </row>
    <row r="15" spans="2:6" x14ac:dyDescent="0.3">
      <c r="B15" s="61">
        <v>7</v>
      </c>
      <c r="C15" s="545" t="s">
        <v>1222</v>
      </c>
      <c r="D15" s="538">
        <v>1460</v>
      </c>
      <c r="E15" s="538">
        <v>13</v>
      </c>
      <c r="F15" s="419">
        <v>4</v>
      </c>
    </row>
    <row r="16" spans="2:6" x14ac:dyDescent="0.3">
      <c r="B16" s="62">
        <v>8</v>
      </c>
      <c r="C16" s="547" t="s">
        <v>1223</v>
      </c>
      <c r="D16" s="539">
        <v>1460</v>
      </c>
      <c r="E16" s="539">
        <v>13</v>
      </c>
      <c r="F16" s="412">
        <v>4</v>
      </c>
    </row>
    <row r="17" spans="2:6" ht="33" x14ac:dyDescent="0.3">
      <c r="B17" s="62">
        <v>9</v>
      </c>
      <c r="C17" s="549" t="s">
        <v>1224</v>
      </c>
      <c r="D17" s="539">
        <v>0</v>
      </c>
      <c r="E17" s="539">
        <v>0</v>
      </c>
      <c r="F17" s="412">
        <v>0</v>
      </c>
    </row>
    <row r="18" spans="2:6" x14ac:dyDescent="0.3">
      <c r="B18" s="62">
        <v>10</v>
      </c>
      <c r="C18" s="547" t="s">
        <v>1225</v>
      </c>
      <c r="D18" s="539">
        <v>0</v>
      </c>
      <c r="E18" s="539">
        <v>0</v>
      </c>
      <c r="F18" s="412">
        <v>0</v>
      </c>
    </row>
    <row r="19" spans="2:6" x14ac:dyDescent="0.3">
      <c r="B19" s="62">
        <v>11</v>
      </c>
      <c r="C19" s="547" t="s">
        <v>1226</v>
      </c>
      <c r="D19" s="539">
        <v>0</v>
      </c>
      <c r="E19" s="539">
        <v>0</v>
      </c>
      <c r="F19" s="412">
        <v>0</v>
      </c>
    </row>
    <row r="20" spans="2:6" x14ac:dyDescent="0.3">
      <c r="B20" s="94">
        <v>12</v>
      </c>
      <c r="C20" s="550" t="s">
        <v>1221</v>
      </c>
      <c r="D20" s="541">
        <v>0</v>
      </c>
      <c r="E20" s="541">
        <v>0</v>
      </c>
      <c r="F20" s="414">
        <v>0</v>
      </c>
    </row>
  </sheetData>
  <mergeCells count="3">
    <mergeCell ref="F7:F8"/>
    <mergeCell ref="D7:E7"/>
    <mergeCell ref="D6:F6"/>
  </mergeCells>
  <hyperlinks>
    <hyperlink ref="F1" location="_INDEX" display="Index" xr:uid="{BFF3D20E-EB45-4569-8BD9-3236E5B48E76}"/>
  </hyperlinks>
  <pageMargins left="0.70866141732283472" right="0.70866141732283472" top="0.74803149606299213" bottom="0.74803149606299213" header="0.31496062992125984" footer="0.31496062992125984"/>
  <pageSetup paperSize="8" scale="82"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55D8-98CC-4A94-B676-8BB1C3040D47}">
  <sheetPr codeName="Tabelle4">
    <tabColor theme="5"/>
    <pageSetUpPr fitToPage="1"/>
  </sheetPr>
  <dimension ref="B1:H47"/>
  <sheetViews>
    <sheetView showGridLines="0" zoomScaleNormal="100" workbookViewId="0">
      <selection activeCell="C29" sqref="C29"/>
    </sheetView>
  </sheetViews>
  <sheetFormatPr baseColWidth="10" defaultColWidth="9" defaultRowHeight="16.5" x14ac:dyDescent="0.3"/>
  <cols>
    <col min="1" max="1" width="5" style="4" customWidth="1"/>
    <col min="2" max="2" width="11" style="4" customWidth="1"/>
    <col min="3" max="3" width="67.25" style="4" customWidth="1"/>
    <col min="4" max="6" width="15.625" style="14" customWidth="1"/>
    <col min="7" max="7" width="9" style="34"/>
    <col min="8" max="16384" width="9" style="4"/>
  </cols>
  <sheetData>
    <row r="1" spans="2:8" x14ac:dyDescent="0.3">
      <c r="D1" s="4"/>
      <c r="E1" s="4"/>
      <c r="F1" s="4"/>
    </row>
    <row r="2" spans="2:8" x14ac:dyDescent="0.3">
      <c r="B2" s="5" t="s">
        <v>120</v>
      </c>
      <c r="D2" s="4"/>
      <c r="E2" s="4"/>
      <c r="F2" s="638" t="s">
        <v>121</v>
      </c>
    </row>
    <row r="3" spans="2:8" x14ac:dyDescent="0.3">
      <c r="B3" s="4" t="str">
        <f>Stichtag &amp; Einheit_Mio</f>
        <v>30.06.2025 - in Mio. €</v>
      </c>
      <c r="C3" s="6"/>
      <c r="D3" s="4"/>
      <c r="E3" s="4"/>
      <c r="F3" s="4"/>
    </row>
    <row r="4" spans="2:8" x14ac:dyDescent="0.3">
      <c r="C4" s="6"/>
      <c r="D4" s="4"/>
      <c r="E4" s="4"/>
      <c r="F4" s="4"/>
    </row>
    <row r="5" spans="2:8" ht="49.5" x14ac:dyDescent="0.3">
      <c r="B5" s="671"/>
      <c r="C5" s="672"/>
      <c r="D5" s="1012" t="s">
        <v>122</v>
      </c>
      <c r="E5" s="1012"/>
      <c r="F5" s="670" t="s">
        <v>123</v>
      </c>
    </row>
    <row r="6" spans="2:8" x14ac:dyDescent="0.3">
      <c r="B6" s="671"/>
      <c r="C6" s="672"/>
      <c r="D6" s="673" t="s">
        <v>124</v>
      </c>
      <c r="E6" s="673" t="s">
        <v>125</v>
      </c>
      <c r="F6" s="674" t="s">
        <v>126</v>
      </c>
    </row>
    <row r="7" spans="2:8" x14ac:dyDescent="0.3">
      <c r="B7" s="675"/>
      <c r="C7" s="676"/>
      <c r="D7" s="677" t="str">
        <f>Stichtag</f>
        <v>30.06.2025</v>
      </c>
      <c r="E7" s="677">
        <f>Stichtag_VP</f>
        <v>45747</v>
      </c>
      <c r="F7" s="678" t="str">
        <f>Stichtag</f>
        <v>30.06.2025</v>
      </c>
    </row>
    <row r="8" spans="2:8" x14ac:dyDescent="0.3">
      <c r="B8" s="679">
        <v>1</v>
      </c>
      <c r="C8" s="680" t="s">
        <v>127</v>
      </c>
      <c r="D8" s="681">
        <v>11068</v>
      </c>
      <c r="E8" s="681">
        <v>10827</v>
      </c>
      <c r="F8" s="682">
        <v>885</v>
      </c>
    </row>
    <row r="9" spans="2:8" x14ac:dyDescent="0.3">
      <c r="B9" s="683">
        <v>2</v>
      </c>
      <c r="C9" s="684" t="s">
        <v>128</v>
      </c>
      <c r="D9" s="609">
        <v>5701</v>
      </c>
      <c r="E9" s="609">
        <v>5534</v>
      </c>
      <c r="F9" s="579">
        <v>456</v>
      </c>
    </row>
    <row r="10" spans="2:8" x14ac:dyDescent="0.3">
      <c r="B10" s="683">
        <v>3</v>
      </c>
      <c r="C10" s="684" t="s">
        <v>129</v>
      </c>
      <c r="D10" s="609">
        <v>2755</v>
      </c>
      <c r="E10" s="609">
        <v>2644</v>
      </c>
      <c r="F10" s="579">
        <v>220</v>
      </c>
      <c r="H10" s="9"/>
    </row>
    <row r="11" spans="2:8" x14ac:dyDescent="0.3">
      <c r="B11" s="683">
        <v>4</v>
      </c>
      <c r="C11" s="684" t="s">
        <v>130</v>
      </c>
      <c r="D11" s="609">
        <v>498</v>
      </c>
      <c r="E11" s="609">
        <v>511</v>
      </c>
      <c r="F11" s="579">
        <v>40</v>
      </c>
    </row>
    <row r="12" spans="2:8" x14ac:dyDescent="0.3">
      <c r="B12" s="683" t="s">
        <v>131</v>
      </c>
      <c r="C12" s="684" t="s">
        <v>132</v>
      </c>
      <c r="D12" s="609">
        <v>0</v>
      </c>
      <c r="E12" s="609">
        <v>0</v>
      </c>
      <c r="F12" s="579">
        <v>0</v>
      </c>
    </row>
    <row r="13" spans="2:8" x14ac:dyDescent="0.3">
      <c r="B13" s="685">
        <v>5</v>
      </c>
      <c r="C13" s="686" t="s">
        <v>133</v>
      </c>
      <c r="D13" s="687">
        <v>2113</v>
      </c>
      <c r="E13" s="687">
        <v>2138</v>
      </c>
      <c r="F13" s="688">
        <v>169</v>
      </c>
    </row>
    <row r="14" spans="2:8" x14ac:dyDescent="0.3">
      <c r="B14" s="689">
        <v>6</v>
      </c>
      <c r="C14" s="690" t="s">
        <v>134</v>
      </c>
      <c r="D14" s="691">
        <v>131</v>
      </c>
      <c r="E14" s="691">
        <v>103</v>
      </c>
      <c r="F14" s="692">
        <v>11</v>
      </c>
    </row>
    <row r="15" spans="2:8" ht="15" customHeight="1" x14ac:dyDescent="0.3">
      <c r="B15" s="689">
        <v>7</v>
      </c>
      <c r="C15" s="693" t="s">
        <v>128</v>
      </c>
      <c r="D15" s="691">
        <v>103</v>
      </c>
      <c r="E15" s="691">
        <v>81</v>
      </c>
      <c r="F15" s="692">
        <v>8</v>
      </c>
    </row>
    <row r="16" spans="2:8" x14ac:dyDescent="0.3">
      <c r="B16" s="689">
        <v>8</v>
      </c>
      <c r="C16" s="693" t="s">
        <v>135</v>
      </c>
      <c r="D16" s="691">
        <v>0</v>
      </c>
      <c r="E16" s="691">
        <v>0</v>
      </c>
      <c r="F16" s="692"/>
    </row>
    <row r="17" spans="2:6" x14ac:dyDescent="0.3">
      <c r="B17" s="689" t="s">
        <v>136</v>
      </c>
      <c r="C17" s="694" t="s">
        <v>137</v>
      </c>
      <c r="D17" s="691">
        <v>2</v>
      </c>
      <c r="E17" s="691">
        <v>2</v>
      </c>
      <c r="F17" s="692">
        <v>0</v>
      </c>
    </row>
    <row r="18" spans="2:6" x14ac:dyDescent="0.3">
      <c r="B18" s="689">
        <v>9</v>
      </c>
      <c r="C18" s="693" t="s">
        <v>138</v>
      </c>
      <c r="D18" s="691">
        <v>26</v>
      </c>
      <c r="E18" s="691">
        <v>20</v>
      </c>
      <c r="F18" s="692">
        <v>2</v>
      </c>
    </row>
    <row r="19" spans="2:6" x14ac:dyDescent="0.3">
      <c r="B19" s="689">
        <v>10</v>
      </c>
      <c r="C19" s="690" t="s">
        <v>139</v>
      </c>
      <c r="D19" s="691">
        <v>21</v>
      </c>
      <c r="E19" s="691">
        <v>41</v>
      </c>
      <c r="F19" s="692">
        <v>1.7</v>
      </c>
    </row>
    <row r="20" spans="2:6" x14ac:dyDescent="0.3">
      <c r="B20" s="689" t="s">
        <v>140</v>
      </c>
      <c r="C20" s="693" t="s">
        <v>128</v>
      </c>
      <c r="D20" s="691">
        <v>0</v>
      </c>
      <c r="E20" s="695">
        <v>0</v>
      </c>
      <c r="F20" s="692">
        <v>0</v>
      </c>
    </row>
    <row r="21" spans="2:6" x14ac:dyDescent="0.3">
      <c r="B21" s="689" t="s">
        <v>141</v>
      </c>
      <c r="C21" s="693" t="s">
        <v>142</v>
      </c>
      <c r="D21" s="691">
        <v>21</v>
      </c>
      <c r="E21" s="695">
        <v>41</v>
      </c>
      <c r="F21" s="692">
        <v>2</v>
      </c>
    </row>
    <row r="22" spans="2:6" x14ac:dyDescent="0.3">
      <c r="B22" s="689" t="s">
        <v>143</v>
      </c>
      <c r="C22" s="693" t="s">
        <v>144</v>
      </c>
      <c r="D22" s="691">
        <v>0</v>
      </c>
      <c r="E22" s="695">
        <v>0</v>
      </c>
      <c r="F22" s="692">
        <v>0</v>
      </c>
    </row>
    <row r="23" spans="2:6" x14ac:dyDescent="0.3">
      <c r="B23" s="696">
        <v>11</v>
      </c>
      <c r="C23" s="697" t="s">
        <v>145</v>
      </c>
      <c r="D23" s="695"/>
      <c r="E23" s="695"/>
      <c r="F23" s="698"/>
    </row>
    <row r="24" spans="2:6" x14ac:dyDescent="0.3">
      <c r="B24" s="696">
        <v>12</v>
      </c>
      <c r="C24" s="697" t="s">
        <v>145</v>
      </c>
      <c r="D24" s="695"/>
      <c r="E24" s="695"/>
      <c r="F24" s="698"/>
    </row>
    <row r="25" spans="2:6" x14ac:dyDescent="0.3">
      <c r="B25" s="696">
        <v>13</v>
      </c>
      <c r="C25" s="697" t="s">
        <v>145</v>
      </c>
      <c r="D25" s="695"/>
      <c r="E25" s="695"/>
      <c r="F25" s="698"/>
    </row>
    <row r="26" spans="2:6" x14ac:dyDescent="0.3">
      <c r="B26" s="696">
        <v>14</v>
      </c>
      <c r="C26" s="697" t="s">
        <v>145</v>
      </c>
      <c r="D26" s="695"/>
      <c r="E26" s="695"/>
      <c r="F26" s="698"/>
    </row>
    <row r="27" spans="2:6" x14ac:dyDescent="0.3">
      <c r="B27" s="689">
        <v>15</v>
      </c>
      <c r="C27" s="690" t="s">
        <v>146</v>
      </c>
      <c r="D27" s="691">
        <v>0</v>
      </c>
      <c r="E27" s="691">
        <v>0</v>
      </c>
      <c r="F27" s="692">
        <v>0</v>
      </c>
    </row>
    <row r="28" spans="2:6" x14ac:dyDescent="0.3">
      <c r="B28" s="689">
        <v>16</v>
      </c>
      <c r="C28" s="690" t="s">
        <v>147</v>
      </c>
      <c r="D28" s="691">
        <v>436</v>
      </c>
      <c r="E28" s="691">
        <v>415</v>
      </c>
      <c r="F28" s="692">
        <v>35</v>
      </c>
    </row>
    <row r="29" spans="2:6" x14ac:dyDescent="0.3">
      <c r="B29" s="689">
        <v>17</v>
      </c>
      <c r="C29" s="693" t="s">
        <v>148</v>
      </c>
      <c r="D29" s="691">
        <v>156</v>
      </c>
      <c r="E29" s="691">
        <v>173</v>
      </c>
      <c r="F29" s="692">
        <v>13</v>
      </c>
    </row>
    <row r="30" spans="2:6" x14ac:dyDescent="0.3">
      <c r="B30" s="689">
        <v>18</v>
      </c>
      <c r="C30" s="693" t="s">
        <v>149</v>
      </c>
      <c r="D30" s="691">
        <v>0</v>
      </c>
      <c r="E30" s="691">
        <v>0</v>
      </c>
      <c r="F30" s="692">
        <v>0</v>
      </c>
    </row>
    <row r="31" spans="2:6" x14ac:dyDescent="0.3">
      <c r="B31" s="689">
        <v>19</v>
      </c>
      <c r="C31" s="693" t="s">
        <v>150</v>
      </c>
      <c r="D31" s="691">
        <v>280</v>
      </c>
      <c r="E31" s="691">
        <v>242</v>
      </c>
      <c r="F31" s="692">
        <v>22</v>
      </c>
    </row>
    <row r="32" spans="2:6" x14ac:dyDescent="0.3">
      <c r="B32" s="689" t="s">
        <v>151</v>
      </c>
      <c r="C32" s="693" t="s">
        <v>152</v>
      </c>
      <c r="D32" s="691">
        <v>0</v>
      </c>
      <c r="E32" s="691">
        <v>0</v>
      </c>
      <c r="F32" s="692">
        <v>0</v>
      </c>
    </row>
    <row r="33" spans="2:6" x14ac:dyDescent="0.3">
      <c r="B33" s="689">
        <v>20</v>
      </c>
      <c r="C33" s="690" t="s">
        <v>153</v>
      </c>
      <c r="D33" s="691">
        <v>0</v>
      </c>
      <c r="E33" s="691">
        <v>0</v>
      </c>
      <c r="F33" s="692">
        <v>0</v>
      </c>
    </row>
    <row r="34" spans="2:6" x14ac:dyDescent="0.3">
      <c r="B34" s="689">
        <v>21</v>
      </c>
      <c r="C34" s="693" t="s">
        <v>154</v>
      </c>
      <c r="D34" s="691">
        <v>0</v>
      </c>
      <c r="E34" s="691">
        <v>0</v>
      </c>
      <c r="F34" s="692">
        <v>0</v>
      </c>
    </row>
    <row r="35" spans="2:6" x14ac:dyDescent="0.3">
      <c r="B35" s="689" t="s">
        <v>155</v>
      </c>
      <c r="C35" s="693" t="s">
        <v>156</v>
      </c>
      <c r="D35" s="691">
        <v>0</v>
      </c>
      <c r="E35" s="691">
        <v>0</v>
      </c>
      <c r="F35" s="692"/>
    </row>
    <row r="36" spans="2:6" x14ac:dyDescent="0.3">
      <c r="B36" s="689">
        <v>22</v>
      </c>
      <c r="C36" s="693" t="s">
        <v>157</v>
      </c>
      <c r="D36" s="691">
        <v>0</v>
      </c>
      <c r="E36" s="691">
        <v>0</v>
      </c>
      <c r="F36" s="692">
        <v>0</v>
      </c>
    </row>
    <row r="37" spans="2:6" x14ac:dyDescent="0.3">
      <c r="B37" s="689" t="s">
        <v>158</v>
      </c>
      <c r="C37" s="690" t="s">
        <v>159</v>
      </c>
      <c r="D37" s="691">
        <v>0</v>
      </c>
      <c r="E37" s="691">
        <v>0</v>
      </c>
      <c r="F37" s="692">
        <v>0</v>
      </c>
    </row>
    <row r="38" spans="2:6" x14ac:dyDescent="0.3">
      <c r="B38" s="689">
        <v>23</v>
      </c>
      <c r="C38" s="690" t="s">
        <v>160</v>
      </c>
      <c r="D38" s="691">
        <v>0</v>
      </c>
      <c r="E38" s="691">
        <v>0</v>
      </c>
      <c r="F38" s="692"/>
    </row>
    <row r="39" spans="2:6" x14ac:dyDescent="0.3">
      <c r="B39" s="689">
        <v>24</v>
      </c>
      <c r="C39" s="690" t="s">
        <v>161</v>
      </c>
      <c r="D39" s="691">
        <v>1354</v>
      </c>
      <c r="E39" s="691">
        <v>1354</v>
      </c>
      <c r="F39" s="692">
        <v>108</v>
      </c>
    </row>
    <row r="40" spans="2:6" x14ac:dyDescent="0.3">
      <c r="B40" s="689" t="s">
        <v>162</v>
      </c>
      <c r="C40" s="690" t="s">
        <v>163</v>
      </c>
      <c r="D40" s="691">
        <v>0</v>
      </c>
      <c r="E40" s="691">
        <v>0</v>
      </c>
      <c r="F40" s="692">
        <v>0</v>
      </c>
    </row>
    <row r="41" spans="2:6" ht="15" customHeight="1" x14ac:dyDescent="0.3">
      <c r="B41" s="689">
        <v>25</v>
      </c>
      <c r="C41" s="690" t="s">
        <v>164</v>
      </c>
      <c r="D41" s="691">
        <v>0</v>
      </c>
      <c r="E41" s="691">
        <v>0</v>
      </c>
      <c r="F41" s="692">
        <v>0</v>
      </c>
    </row>
    <row r="42" spans="2:6" x14ac:dyDescent="0.3">
      <c r="B42" s="689">
        <v>26</v>
      </c>
      <c r="C42" s="690" t="s">
        <v>165</v>
      </c>
      <c r="D42" s="699">
        <v>0.5</v>
      </c>
      <c r="E42" s="910">
        <v>0.5</v>
      </c>
      <c r="F42" s="698"/>
    </row>
    <row r="43" spans="2:6" x14ac:dyDescent="0.3">
      <c r="B43" s="700">
        <v>27</v>
      </c>
      <c r="C43" s="701" t="s">
        <v>166</v>
      </c>
      <c r="D43" s="702">
        <v>0</v>
      </c>
      <c r="E43" s="691">
        <v>0</v>
      </c>
      <c r="F43" s="703"/>
    </row>
    <row r="44" spans="2:6" x14ac:dyDescent="0.3">
      <c r="B44" s="704">
        <v>28</v>
      </c>
      <c r="C44" s="705" t="s">
        <v>167</v>
      </c>
      <c r="D44" s="706">
        <v>0</v>
      </c>
      <c r="E44" s="706">
        <v>0</v>
      </c>
      <c r="F44" s="707"/>
    </row>
    <row r="45" spans="2:6" x14ac:dyDescent="0.3">
      <c r="B45" s="708">
        <v>29</v>
      </c>
      <c r="C45" s="709" t="s">
        <v>168</v>
      </c>
      <c r="D45" s="710">
        <v>13010</v>
      </c>
      <c r="E45" s="710">
        <v>12740</v>
      </c>
      <c r="F45" s="597">
        <v>1041</v>
      </c>
    </row>
    <row r="47" spans="2:6" x14ac:dyDescent="0.3">
      <c r="D47" s="13"/>
    </row>
  </sheetData>
  <mergeCells count="1">
    <mergeCell ref="D5:E5"/>
  </mergeCells>
  <hyperlinks>
    <hyperlink ref="F2" location="_INDEX" display="Index" xr:uid="{D202C566-5852-470B-B522-48B6130FFC20}"/>
  </hyperlinks>
  <pageMargins left="0.70866141732283472" right="0.70866141732283472" top="0.74803149606299213" bottom="0.74803149606299213" header="0.31496062992125984" footer="0.31496062992125984"/>
  <pageSetup paperSize="9" scale="66" orientation="landscape" r:id="rId1"/>
  <headerFooter>
    <oddFooter>&amp;C&amp;P</oddFooter>
  </headerFooter>
  <ignoredErrors>
    <ignoredError sqref="E7" formula="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8AE8-CC59-4897-970D-CF36D1AE78D3}">
  <sheetPr codeName="Tabelle26">
    <tabColor theme="5"/>
  </sheetPr>
  <dimension ref="A2:G15"/>
  <sheetViews>
    <sheetView showGridLines="0" zoomScaleNormal="100" workbookViewId="0">
      <selection activeCell="G8" sqref="G8"/>
    </sheetView>
  </sheetViews>
  <sheetFormatPr baseColWidth="10" defaultColWidth="9" defaultRowHeight="16.5" x14ac:dyDescent="0.3"/>
  <cols>
    <col min="1" max="1" width="9" style="80"/>
    <col min="2" max="2" width="7.375" style="80" customWidth="1"/>
    <col min="3" max="3" width="30.625" style="80" customWidth="1"/>
    <col min="4" max="7" width="22.625" style="80" customWidth="1"/>
    <col min="8" max="16384" width="9" style="80"/>
  </cols>
  <sheetData>
    <row r="2" spans="1:7" x14ac:dyDescent="0.3">
      <c r="B2" s="142" t="s">
        <v>1253</v>
      </c>
      <c r="G2" s="639" t="s">
        <v>121</v>
      </c>
    </row>
    <row r="3" spans="1:7" x14ac:dyDescent="0.3">
      <c r="B3" s="4" t="str">
        <f>Stichtag &amp; Einheit_Mio</f>
        <v>30.06.2025 - in Mio. €</v>
      </c>
      <c r="C3" s="440"/>
      <c r="D3" s="440"/>
      <c r="E3" s="440"/>
      <c r="F3" s="443"/>
      <c r="G3" s="443"/>
    </row>
    <row r="4" spans="1:7" x14ac:dyDescent="0.3">
      <c r="C4" s="440"/>
      <c r="D4" s="440"/>
      <c r="E4" s="440"/>
      <c r="F4" s="443"/>
      <c r="G4" s="443"/>
    </row>
    <row r="5" spans="1:7" x14ac:dyDescent="0.3">
      <c r="D5" s="110" t="s">
        <v>1254</v>
      </c>
      <c r="E5" s="551" t="s">
        <v>125</v>
      </c>
      <c r="F5" s="110" t="s">
        <v>126</v>
      </c>
      <c r="G5" s="110" t="s">
        <v>170</v>
      </c>
    </row>
    <row r="6" spans="1:7" ht="15" customHeight="1" x14ac:dyDescent="0.3">
      <c r="C6" s="1145" t="s">
        <v>1255</v>
      </c>
      <c r="D6" s="1147" t="s">
        <v>1256</v>
      </c>
      <c r="E6" s="1148"/>
      <c r="F6" s="1149" t="s">
        <v>1257</v>
      </c>
      <c r="G6" s="1149"/>
    </row>
    <row r="7" spans="1:7" x14ac:dyDescent="0.3">
      <c r="B7" s="391"/>
      <c r="C7" s="1146"/>
      <c r="D7" s="620" t="str">
        <f>Stichtag</f>
        <v>30.06.2025</v>
      </c>
      <c r="E7" s="621">
        <v>45657</v>
      </c>
      <c r="F7" s="620" t="str">
        <f>Stichtag</f>
        <v>30.06.2025</v>
      </c>
      <c r="G7" s="620">
        <v>45657</v>
      </c>
    </row>
    <row r="8" spans="1:7" x14ac:dyDescent="0.3">
      <c r="A8" s="395"/>
      <c r="B8" s="444">
        <v>1</v>
      </c>
      <c r="C8" s="622" t="s">
        <v>1258</v>
      </c>
      <c r="D8" s="623">
        <v>-259</v>
      </c>
      <c r="E8" s="624">
        <v>-191</v>
      </c>
      <c r="F8" s="624">
        <v>52</v>
      </c>
      <c r="G8" s="625">
        <v>-407</v>
      </c>
    </row>
    <row r="9" spans="1:7" x14ac:dyDescent="0.3">
      <c r="A9" s="395"/>
      <c r="B9" s="445">
        <v>2</v>
      </c>
      <c r="C9" s="626" t="s">
        <v>1259</v>
      </c>
      <c r="D9" s="623">
        <v>160</v>
      </c>
      <c r="E9" s="624">
        <v>228</v>
      </c>
      <c r="F9" s="624">
        <v>-132</v>
      </c>
      <c r="G9" s="625">
        <v>85</v>
      </c>
    </row>
    <row r="10" spans="1:7" x14ac:dyDescent="0.3">
      <c r="A10" s="395"/>
      <c r="B10" s="445">
        <v>3</v>
      </c>
      <c r="C10" s="626" t="s">
        <v>1260</v>
      </c>
      <c r="D10" s="623">
        <v>-58</v>
      </c>
      <c r="E10" s="624">
        <v>-12</v>
      </c>
      <c r="F10" s="640"/>
      <c r="G10" s="640"/>
    </row>
    <row r="11" spans="1:7" x14ac:dyDescent="0.3">
      <c r="A11" s="395"/>
      <c r="B11" s="445">
        <v>4</v>
      </c>
      <c r="C11" s="626" t="s">
        <v>1261</v>
      </c>
      <c r="D11" s="623">
        <v>9</v>
      </c>
      <c r="E11" s="624">
        <v>-18</v>
      </c>
      <c r="F11" s="640"/>
      <c r="G11" s="640"/>
    </row>
    <row r="12" spans="1:7" x14ac:dyDescent="0.3">
      <c r="A12" s="395"/>
      <c r="B12" s="445">
        <v>5</v>
      </c>
      <c r="C12" s="626" t="s">
        <v>1262</v>
      </c>
      <c r="D12" s="623">
        <v>-66</v>
      </c>
      <c r="E12" s="624">
        <v>-77</v>
      </c>
      <c r="F12" s="640"/>
      <c r="G12" s="640"/>
    </row>
    <row r="13" spans="1:7" x14ac:dyDescent="0.3">
      <c r="A13" s="395"/>
      <c r="B13" s="446">
        <v>6</v>
      </c>
      <c r="C13" s="627" t="s">
        <v>1263</v>
      </c>
      <c r="D13" s="628">
        <v>34</v>
      </c>
      <c r="E13" s="791">
        <v>80</v>
      </c>
      <c r="F13" s="792"/>
      <c r="G13" s="792"/>
    </row>
    <row r="14" spans="1:7" x14ac:dyDescent="0.3">
      <c r="D14" s="395"/>
      <c r="E14" s="395"/>
      <c r="F14" s="395"/>
      <c r="G14" s="395"/>
    </row>
    <row r="15" spans="1:7" x14ac:dyDescent="0.3">
      <c r="E15" s="441"/>
    </row>
  </sheetData>
  <mergeCells count="3">
    <mergeCell ref="C6:C7"/>
    <mergeCell ref="D6:E6"/>
    <mergeCell ref="F6:G6"/>
  </mergeCells>
  <hyperlinks>
    <hyperlink ref="G2" location="_INDEX" display="Index" xr:uid="{19543666-FE01-4C3C-B2D0-59C443E000AA}"/>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Footer>&amp;C&amp;P</oddFooter>
  </headerFooter>
  <ignoredErrors>
    <ignoredError sqref="F7"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EBF-1A96-460C-96E1-618A8EC07F70}">
  <sheetPr codeName="Tabelle32">
    <tabColor theme="5"/>
    <pageSetUpPr fitToPage="1"/>
  </sheetPr>
  <dimension ref="A2:S134"/>
  <sheetViews>
    <sheetView showGridLines="0" zoomScale="115" zoomScaleNormal="115" workbookViewId="0">
      <selection activeCell="H12" sqref="H12"/>
    </sheetView>
  </sheetViews>
  <sheetFormatPr baseColWidth="10" defaultColWidth="9" defaultRowHeight="16.5" x14ac:dyDescent="0.3"/>
  <cols>
    <col min="1" max="1" width="5.625" style="4" customWidth="1"/>
    <col min="2" max="2" width="9" style="4"/>
    <col min="3" max="3" width="40.625" style="4" customWidth="1"/>
    <col min="4" max="8" width="15.625" style="4" customWidth="1"/>
    <col min="9" max="9" width="17" style="4" customWidth="1"/>
    <col min="10" max="19" width="15.625" style="4" customWidth="1"/>
    <col min="20" max="16384" width="9" style="4"/>
  </cols>
  <sheetData>
    <row r="2" spans="1:19" x14ac:dyDescent="0.3">
      <c r="B2" s="56" t="s">
        <v>1264</v>
      </c>
      <c r="L2" s="361"/>
      <c r="P2" s="639" t="s">
        <v>121</v>
      </c>
    </row>
    <row r="3" spans="1:19" x14ac:dyDescent="0.3">
      <c r="B3" s="4" t="str">
        <f>Stichtag &amp; Einheit_Mio</f>
        <v>30.06.2025 - in Mio. €</v>
      </c>
    </row>
    <row r="5" spans="1:19" ht="17.25" thickBot="1" x14ac:dyDescent="0.35">
      <c r="B5" s="108"/>
      <c r="C5" s="108"/>
      <c r="D5" s="16" t="s">
        <v>124</v>
      </c>
      <c r="E5" s="16" t="s">
        <v>125</v>
      </c>
      <c r="F5" s="16" t="s">
        <v>126</v>
      </c>
      <c r="G5" s="16" t="s">
        <v>171</v>
      </c>
      <c r="H5" s="16" t="s">
        <v>802</v>
      </c>
      <c r="I5" s="16" t="s">
        <v>803</v>
      </c>
      <c r="J5" s="16" t="s">
        <v>804</v>
      </c>
      <c r="K5" s="16" t="s">
        <v>805</v>
      </c>
      <c r="L5" s="16" t="s">
        <v>806</v>
      </c>
      <c r="M5" s="16" t="s">
        <v>807</v>
      </c>
      <c r="N5" s="16" t="s">
        <v>808</v>
      </c>
      <c r="O5" s="16" t="s">
        <v>809</v>
      </c>
      <c r="P5" s="16" t="s">
        <v>810</v>
      </c>
      <c r="Q5" s="16" t="s">
        <v>811</v>
      </c>
      <c r="R5" s="16" t="s">
        <v>989</v>
      </c>
      <c r="S5" s="16" t="s">
        <v>990</v>
      </c>
    </row>
    <row r="6" spans="1:19" ht="69" customHeight="1" thickTop="1" x14ac:dyDescent="0.3">
      <c r="B6" s="108"/>
      <c r="C6" s="1118" t="s">
        <v>1265</v>
      </c>
      <c r="D6" s="1071" t="s">
        <v>865</v>
      </c>
      <c r="E6" s="1071"/>
      <c r="F6" s="1071"/>
      <c r="G6" s="1071"/>
      <c r="H6" s="1071"/>
      <c r="I6" s="1012" t="s">
        <v>874</v>
      </c>
      <c r="J6" s="1012"/>
      <c r="K6" s="1012"/>
      <c r="L6" s="1071" t="s">
        <v>1266</v>
      </c>
      <c r="M6" s="1071"/>
      <c r="N6" s="571" t="s">
        <v>1267</v>
      </c>
      <c r="O6" s="1125" t="s">
        <v>1268</v>
      </c>
      <c r="P6" s="1045" t="s">
        <v>1269</v>
      </c>
      <c r="Q6" s="1045" t="s">
        <v>1270</v>
      </c>
      <c r="R6" s="1125" t="s">
        <v>1271</v>
      </c>
      <c r="S6" s="1045" t="s">
        <v>1272</v>
      </c>
    </row>
    <row r="7" spans="1:19" ht="55.15" customHeight="1" x14ac:dyDescent="0.3">
      <c r="B7" s="238"/>
      <c r="C7" s="1150"/>
      <c r="D7" s="572"/>
      <c r="E7" s="239" t="s">
        <v>1273</v>
      </c>
      <c r="F7" s="15" t="s">
        <v>1274</v>
      </c>
      <c r="G7" s="15" t="s">
        <v>1275</v>
      </c>
      <c r="H7" s="573" t="s">
        <v>1276</v>
      </c>
      <c r="I7" s="574"/>
      <c r="J7" s="72" t="s">
        <v>1275</v>
      </c>
      <c r="K7" s="573" t="s">
        <v>1276</v>
      </c>
      <c r="L7" s="575"/>
      <c r="M7" s="576" t="s">
        <v>1277</v>
      </c>
      <c r="N7" s="575"/>
      <c r="O7" s="1126"/>
      <c r="P7" s="1126"/>
      <c r="Q7" s="1126"/>
      <c r="R7" s="1126"/>
      <c r="S7" s="1062"/>
    </row>
    <row r="8" spans="1:19" ht="52.5" customHeight="1" x14ac:dyDescent="0.3">
      <c r="B8" s="241" t="s">
        <v>482</v>
      </c>
      <c r="C8" s="658" t="s">
        <v>1278</v>
      </c>
      <c r="D8" s="659">
        <v>6663.2041800200004</v>
      </c>
      <c r="E8" s="660">
        <v>0</v>
      </c>
      <c r="F8" s="619"/>
      <c r="G8" s="661">
        <v>0</v>
      </c>
      <c r="H8" s="662">
        <v>281.04913760000005</v>
      </c>
      <c r="I8" s="663">
        <v>-112.34879524</v>
      </c>
      <c r="J8" s="660">
        <v>0</v>
      </c>
      <c r="K8" s="663">
        <v>-81.073239090000001</v>
      </c>
      <c r="L8" s="659">
        <v>3093488.82</v>
      </c>
      <c r="M8" s="662">
        <v>1336896.19</v>
      </c>
      <c r="N8" s="659">
        <v>0</v>
      </c>
      <c r="O8" s="663">
        <v>4680.4662682200005</v>
      </c>
      <c r="P8" s="660">
        <v>1332.03420538</v>
      </c>
      <c r="Q8" s="660">
        <v>535.09997377000002</v>
      </c>
      <c r="R8" s="660">
        <v>115.60373265000001</v>
      </c>
      <c r="S8" s="664">
        <v>4.55</v>
      </c>
    </row>
    <row r="9" spans="1:19" x14ac:dyDescent="0.3">
      <c r="B9" s="581" t="s">
        <v>573</v>
      </c>
      <c r="C9" s="582" t="s">
        <v>1279</v>
      </c>
      <c r="D9" s="583">
        <v>144.17185886000001</v>
      </c>
      <c r="E9" s="584">
        <v>0</v>
      </c>
      <c r="F9" s="619"/>
      <c r="G9" s="584">
        <v>0</v>
      </c>
      <c r="H9" s="585">
        <v>1.9943765200000001</v>
      </c>
      <c r="I9" s="579">
        <v>-1.6090947799999999</v>
      </c>
      <c r="J9" s="584">
        <v>0</v>
      </c>
      <c r="K9" s="579">
        <v>-1.2802126100000002</v>
      </c>
      <c r="L9" s="583">
        <v>201879.92</v>
      </c>
      <c r="M9" s="585">
        <v>37516.589999999997</v>
      </c>
      <c r="N9" s="583">
        <v>0</v>
      </c>
      <c r="O9" s="585">
        <v>54.705252430000002</v>
      </c>
      <c r="P9" s="584">
        <v>42.766470170000005</v>
      </c>
      <c r="Q9" s="584">
        <v>37.282435450000001</v>
      </c>
      <c r="R9" s="584">
        <v>9.4177008100000013</v>
      </c>
      <c r="S9" s="586">
        <v>8.15</v>
      </c>
    </row>
    <row r="10" spans="1:19" x14ac:dyDescent="0.3">
      <c r="B10" s="243" t="s">
        <v>829</v>
      </c>
      <c r="C10" s="582" t="s">
        <v>1280</v>
      </c>
      <c r="D10" s="579">
        <v>14.159910160000001</v>
      </c>
      <c r="E10" s="22">
        <v>0</v>
      </c>
      <c r="F10" s="619"/>
      <c r="G10" s="22">
        <v>0</v>
      </c>
      <c r="H10" s="520">
        <v>0.11385429</v>
      </c>
      <c r="I10" s="579">
        <v>-0.12136163999999999</v>
      </c>
      <c r="J10" s="22">
        <v>0</v>
      </c>
      <c r="K10" s="579">
        <v>-0.11385429</v>
      </c>
      <c r="L10" s="520">
        <v>6293.75</v>
      </c>
      <c r="M10" s="520">
        <v>1843.26</v>
      </c>
      <c r="N10" s="579">
        <v>0</v>
      </c>
      <c r="O10" s="520">
        <v>10.368934939999999</v>
      </c>
      <c r="P10" s="22">
        <v>3.1909752200000003</v>
      </c>
      <c r="Q10" s="22">
        <v>0.6</v>
      </c>
      <c r="R10" s="22">
        <v>0</v>
      </c>
      <c r="S10" s="587">
        <v>4.87</v>
      </c>
    </row>
    <row r="11" spans="1:19" x14ac:dyDescent="0.3">
      <c r="B11" s="244" t="s">
        <v>831</v>
      </c>
      <c r="C11" s="588" t="s">
        <v>1281</v>
      </c>
      <c r="D11" s="579">
        <v>0</v>
      </c>
      <c r="E11" s="22">
        <v>0</v>
      </c>
      <c r="F11" s="619"/>
      <c r="G11" s="22">
        <v>0</v>
      </c>
      <c r="H11" s="520">
        <v>0</v>
      </c>
      <c r="I11" s="579">
        <v>0</v>
      </c>
      <c r="J11" s="22">
        <v>0</v>
      </c>
      <c r="K11" s="579">
        <v>0</v>
      </c>
      <c r="L11" s="579">
        <v>0</v>
      </c>
      <c r="M11" s="520">
        <v>0</v>
      </c>
      <c r="N11" s="579">
        <v>0</v>
      </c>
      <c r="O11" s="520">
        <v>0</v>
      </c>
      <c r="P11" s="22">
        <v>0</v>
      </c>
      <c r="Q11" s="22">
        <v>0</v>
      </c>
      <c r="R11" s="22">
        <v>0</v>
      </c>
      <c r="S11" s="587">
        <v>0</v>
      </c>
    </row>
    <row r="12" spans="1:19" x14ac:dyDescent="0.3">
      <c r="B12" s="244" t="s">
        <v>833</v>
      </c>
      <c r="C12" s="588" t="s">
        <v>1282</v>
      </c>
      <c r="D12" s="579">
        <v>1.506442E-2</v>
      </c>
      <c r="E12" s="22">
        <v>0</v>
      </c>
      <c r="F12" s="619"/>
      <c r="G12" s="22">
        <v>0</v>
      </c>
      <c r="H12" s="520">
        <v>0</v>
      </c>
      <c r="I12" s="579">
        <v>-1.344E-5</v>
      </c>
      <c r="J12" s="22">
        <v>0</v>
      </c>
      <c r="K12" s="579">
        <v>0</v>
      </c>
      <c r="L12" s="579">
        <v>9.5</v>
      </c>
      <c r="M12" s="520">
        <v>2.78</v>
      </c>
      <c r="N12" s="579">
        <v>0</v>
      </c>
      <c r="O12" s="520">
        <v>1.506442E-2</v>
      </c>
      <c r="P12" s="22">
        <v>0</v>
      </c>
      <c r="Q12" s="22">
        <v>0</v>
      </c>
      <c r="R12" s="22">
        <v>0</v>
      </c>
      <c r="S12" s="587">
        <v>0</v>
      </c>
    </row>
    <row r="13" spans="1:19" x14ac:dyDescent="0.3">
      <c r="A13" s="4" t="s">
        <v>1283</v>
      </c>
      <c r="B13" s="244" t="s">
        <v>835</v>
      </c>
      <c r="C13" s="588" t="s">
        <v>1284</v>
      </c>
      <c r="D13" s="579">
        <v>0</v>
      </c>
      <c r="E13" s="22">
        <v>0</v>
      </c>
      <c r="F13" s="619"/>
      <c r="G13" s="22">
        <v>0</v>
      </c>
      <c r="H13" s="520">
        <v>0</v>
      </c>
      <c r="I13" s="579">
        <v>0</v>
      </c>
      <c r="J13" s="22">
        <v>0</v>
      </c>
      <c r="K13" s="579">
        <v>0</v>
      </c>
      <c r="L13" s="579">
        <v>0</v>
      </c>
      <c r="M13" s="520">
        <v>0</v>
      </c>
      <c r="N13" s="579">
        <v>0</v>
      </c>
      <c r="O13" s="520">
        <v>0</v>
      </c>
      <c r="P13" s="22">
        <v>0</v>
      </c>
      <c r="Q13" s="22">
        <v>0</v>
      </c>
      <c r="R13" s="22">
        <v>0</v>
      </c>
      <c r="S13" s="587">
        <v>0</v>
      </c>
    </row>
    <row r="14" spans="1:19" ht="33" x14ac:dyDescent="0.3">
      <c r="B14" s="244" t="s">
        <v>837</v>
      </c>
      <c r="C14" s="588" t="s">
        <v>1285</v>
      </c>
      <c r="D14" s="579">
        <v>14.14340945</v>
      </c>
      <c r="E14" s="22">
        <v>0</v>
      </c>
      <c r="F14" s="619"/>
      <c r="G14" s="22">
        <v>0</v>
      </c>
      <c r="H14" s="520">
        <v>0.11385429</v>
      </c>
      <c r="I14" s="579">
        <v>-0.12134799</v>
      </c>
      <c r="J14" s="22">
        <v>0</v>
      </c>
      <c r="K14" s="579">
        <v>-0.11385429</v>
      </c>
      <c r="L14" s="579">
        <v>6284.21</v>
      </c>
      <c r="M14" s="520">
        <v>1840.47</v>
      </c>
      <c r="N14" s="579">
        <v>0</v>
      </c>
      <c r="O14" s="520">
        <v>10.35243423</v>
      </c>
      <c r="P14" s="22">
        <v>3.1909752200000003</v>
      </c>
      <c r="Q14" s="22">
        <v>0.6</v>
      </c>
      <c r="R14" s="22">
        <v>0</v>
      </c>
      <c r="S14" s="587">
        <v>4.87</v>
      </c>
    </row>
    <row r="15" spans="1:19" ht="49.5" x14ac:dyDescent="0.3">
      <c r="B15" s="244" t="s">
        <v>839</v>
      </c>
      <c r="C15" s="588" t="s">
        <v>1286</v>
      </c>
      <c r="D15" s="579">
        <v>1.43629E-3</v>
      </c>
      <c r="E15" s="22">
        <v>0</v>
      </c>
      <c r="F15" s="619"/>
      <c r="G15" s="22">
        <v>0</v>
      </c>
      <c r="H15" s="520">
        <v>0</v>
      </c>
      <c r="I15" s="579">
        <v>-2.1E-7</v>
      </c>
      <c r="J15" s="22">
        <v>0</v>
      </c>
      <c r="K15" s="579">
        <v>0</v>
      </c>
      <c r="L15" s="579">
        <v>0.04</v>
      </c>
      <c r="M15" s="520">
        <v>0.01</v>
      </c>
      <c r="N15" s="579">
        <v>0</v>
      </c>
      <c r="O15" s="520">
        <v>1.43629E-3</v>
      </c>
      <c r="P15" s="22">
        <v>0</v>
      </c>
      <c r="Q15" s="22">
        <v>0</v>
      </c>
      <c r="R15" s="22">
        <v>0</v>
      </c>
      <c r="S15" s="587">
        <v>0</v>
      </c>
    </row>
    <row r="16" spans="1:19" x14ac:dyDescent="0.3">
      <c r="B16" s="244" t="s">
        <v>841</v>
      </c>
      <c r="C16" s="589" t="s">
        <v>1287</v>
      </c>
      <c r="D16" s="579">
        <v>1791.3993919100001</v>
      </c>
      <c r="E16" s="22">
        <v>0</v>
      </c>
      <c r="F16" s="619"/>
      <c r="G16" s="22">
        <v>0</v>
      </c>
      <c r="H16" s="520">
        <v>46.132650950000006</v>
      </c>
      <c r="I16" s="579">
        <v>-39.553328069999999</v>
      </c>
      <c r="J16" s="22">
        <v>0</v>
      </c>
      <c r="K16" s="579">
        <v>-26.2389431</v>
      </c>
      <c r="L16" s="579">
        <v>1159327.3799999999</v>
      </c>
      <c r="M16" s="520">
        <v>870073.11</v>
      </c>
      <c r="N16" s="579">
        <v>0</v>
      </c>
      <c r="O16" s="520">
        <v>1404.7897253699998</v>
      </c>
      <c r="P16" s="22">
        <v>333.67286511000003</v>
      </c>
      <c r="Q16" s="22">
        <v>52.936801430000003</v>
      </c>
      <c r="R16" s="22">
        <v>0</v>
      </c>
      <c r="S16" s="587">
        <v>2.97</v>
      </c>
    </row>
    <row r="17" spans="2:19" x14ac:dyDescent="0.3">
      <c r="B17" s="244" t="s">
        <v>843</v>
      </c>
      <c r="C17" s="588" t="s">
        <v>1288</v>
      </c>
      <c r="D17" s="579">
        <v>193.23851775999998</v>
      </c>
      <c r="E17" s="22">
        <v>0</v>
      </c>
      <c r="F17" s="619"/>
      <c r="G17" s="22">
        <v>0</v>
      </c>
      <c r="H17" s="520">
        <v>2.0134921000000001</v>
      </c>
      <c r="I17" s="579">
        <v>-3.6625183999999997</v>
      </c>
      <c r="J17" s="22">
        <v>0</v>
      </c>
      <c r="K17" s="579">
        <v>-1.6949522100000001</v>
      </c>
      <c r="L17" s="579">
        <v>310823.67999999999</v>
      </c>
      <c r="M17" s="520">
        <v>270405.14</v>
      </c>
      <c r="N17" s="579">
        <v>0</v>
      </c>
      <c r="O17" s="520">
        <v>144.37246387000002</v>
      </c>
      <c r="P17" s="22">
        <v>45.133305880000002</v>
      </c>
      <c r="Q17" s="22">
        <v>3.7327480099999999</v>
      </c>
      <c r="R17" s="22">
        <v>0</v>
      </c>
      <c r="S17" s="587">
        <v>3.59</v>
      </c>
    </row>
    <row r="18" spans="2:19" x14ac:dyDescent="0.3">
      <c r="B18" s="244" t="s">
        <v>844</v>
      </c>
      <c r="C18" s="588" t="s">
        <v>1289</v>
      </c>
      <c r="D18" s="579">
        <v>19.809747909999999</v>
      </c>
      <c r="E18" s="22">
        <v>0</v>
      </c>
      <c r="F18" s="619"/>
      <c r="G18" s="22">
        <v>0</v>
      </c>
      <c r="H18" s="520">
        <v>0</v>
      </c>
      <c r="I18" s="579">
        <v>-2.4740979999999999E-2</v>
      </c>
      <c r="J18" s="22">
        <v>0</v>
      </c>
      <c r="K18" s="579">
        <v>0</v>
      </c>
      <c r="L18" s="579">
        <v>12391.94</v>
      </c>
      <c r="M18" s="520">
        <v>10794.22</v>
      </c>
      <c r="N18" s="579">
        <v>0</v>
      </c>
      <c r="O18" s="520">
        <v>17.322967420000001</v>
      </c>
      <c r="P18" s="22">
        <v>2.4867804900000001</v>
      </c>
      <c r="Q18" s="22">
        <v>0</v>
      </c>
      <c r="R18" s="22">
        <v>0</v>
      </c>
      <c r="S18" s="587">
        <v>2.95</v>
      </c>
    </row>
    <row r="19" spans="2:19" x14ac:dyDescent="0.3">
      <c r="B19" s="244" t="s">
        <v>845</v>
      </c>
      <c r="C19" s="588" t="s">
        <v>1290</v>
      </c>
      <c r="D19" s="579">
        <v>0</v>
      </c>
      <c r="E19" s="22">
        <v>0</v>
      </c>
      <c r="F19" s="619"/>
      <c r="G19" s="22">
        <v>0</v>
      </c>
      <c r="H19" s="520">
        <v>0</v>
      </c>
      <c r="I19" s="579">
        <v>0</v>
      </c>
      <c r="J19" s="22">
        <v>0</v>
      </c>
      <c r="K19" s="579">
        <v>0</v>
      </c>
      <c r="L19" s="579">
        <v>0</v>
      </c>
      <c r="M19" s="520">
        <v>0</v>
      </c>
      <c r="N19" s="579">
        <v>0</v>
      </c>
      <c r="O19" s="520">
        <v>0</v>
      </c>
      <c r="P19" s="22">
        <v>0</v>
      </c>
      <c r="Q19" s="22">
        <v>0</v>
      </c>
      <c r="R19" s="22">
        <v>0</v>
      </c>
      <c r="S19" s="587">
        <v>0</v>
      </c>
    </row>
    <row r="20" spans="2:19" x14ac:dyDescent="0.3">
      <c r="B20" s="244" t="s">
        <v>846</v>
      </c>
      <c r="C20" s="588" t="s">
        <v>1291</v>
      </c>
      <c r="D20" s="579">
        <v>6.1775805199999994</v>
      </c>
      <c r="E20" s="22">
        <v>0</v>
      </c>
      <c r="F20" s="619"/>
      <c r="G20" s="22">
        <v>0</v>
      </c>
      <c r="H20" s="520">
        <v>1.8914999299999999</v>
      </c>
      <c r="I20" s="579">
        <v>-0.16483992</v>
      </c>
      <c r="J20" s="22">
        <v>0</v>
      </c>
      <c r="K20" s="579">
        <v>-0.15653463000000001</v>
      </c>
      <c r="L20" s="579">
        <v>3928.23</v>
      </c>
      <c r="M20" s="520">
        <v>2815.08</v>
      </c>
      <c r="N20" s="579">
        <v>0</v>
      </c>
      <c r="O20" s="520">
        <v>6.1775805199999994</v>
      </c>
      <c r="P20" s="22">
        <v>0</v>
      </c>
      <c r="Q20" s="22">
        <v>0</v>
      </c>
      <c r="R20" s="22">
        <v>0</v>
      </c>
      <c r="S20" s="587">
        <v>0.54</v>
      </c>
    </row>
    <row r="21" spans="2:19" x14ac:dyDescent="0.3">
      <c r="B21" s="244" t="s">
        <v>847</v>
      </c>
      <c r="C21" s="588" t="s">
        <v>1292</v>
      </c>
      <c r="D21" s="579">
        <v>24.182930300000002</v>
      </c>
      <c r="E21" s="22">
        <v>0</v>
      </c>
      <c r="F21" s="619"/>
      <c r="G21" s="22">
        <v>0</v>
      </c>
      <c r="H21" s="520">
        <v>0</v>
      </c>
      <c r="I21" s="579">
        <v>-0.11720572</v>
      </c>
      <c r="J21" s="22">
        <v>0</v>
      </c>
      <c r="K21" s="579">
        <v>0</v>
      </c>
      <c r="L21" s="579">
        <v>5239.71</v>
      </c>
      <c r="M21" s="520">
        <v>4412.33</v>
      </c>
      <c r="N21" s="579">
        <v>0</v>
      </c>
      <c r="O21" s="520">
        <v>10.77866066</v>
      </c>
      <c r="P21" s="22">
        <v>13.404269640000001</v>
      </c>
      <c r="Q21" s="22">
        <v>0</v>
      </c>
      <c r="R21" s="22">
        <v>0</v>
      </c>
      <c r="S21" s="587">
        <v>4.67</v>
      </c>
    </row>
    <row r="22" spans="2:19" ht="33" x14ac:dyDescent="0.3">
      <c r="B22" s="244" t="s">
        <v>848</v>
      </c>
      <c r="C22" s="588" t="s">
        <v>1293</v>
      </c>
      <c r="D22" s="579">
        <v>0.46554796000000004</v>
      </c>
      <c r="E22" s="22">
        <v>0</v>
      </c>
      <c r="F22" s="619"/>
      <c r="G22" s="22">
        <v>0</v>
      </c>
      <c r="H22" s="520">
        <v>0</v>
      </c>
      <c r="I22" s="579">
        <v>-1.20057E-3</v>
      </c>
      <c r="J22" s="22">
        <v>0</v>
      </c>
      <c r="K22" s="579">
        <v>0</v>
      </c>
      <c r="L22" s="579">
        <v>302.72000000000003</v>
      </c>
      <c r="M22" s="520">
        <v>240.69</v>
      </c>
      <c r="N22" s="579">
        <v>0</v>
      </c>
      <c r="O22" s="520">
        <v>0.46554796000000004</v>
      </c>
      <c r="P22" s="22">
        <v>0</v>
      </c>
      <c r="Q22" s="22">
        <v>0</v>
      </c>
      <c r="R22" s="22">
        <v>0</v>
      </c>
      <c r="S22" s="587">
        <v>0.15</v>
      </c>
    </row>
    <row r="23" spans="2:19" ht="49.5" x14ac:dyDescent="0.3">
      <c r="B23" s="244" t="s">
        <v>849</v>
      </c>
      <c r="C23" s="588" t="s">
        <v>1294</v>
      </c>
      <c r="D23" s="579">
        <v>6.7308783200000004</v>
      </c>
      <c r="E23" s="22">
        <v>0</v>
      </c>
      <c r="F23" s="619"/>
      <c r="G23" s="22">
        <v>0</v>
      </c>
      <c r="H23" s="520">
        <v>0.33031875999999999</v>
      </c>
      <c r="I23" s="579">
        <v>-0.17874129999999999</v>
      </c>
      <c r="J23" s="22">
        <v>0</v>
      </c>
      <c r="K23" s="579">
        <v>-0.17267146999999999</v>
      </c>
      <c r="L23" s="579">
        <v>5965.89</v>
      </c>
      <c r="M23" s="520">
        <v>4680.3100000000004</v>
      </c>
      <c r="N23" s="579">
        <v>0</v>
      </c>
      <c r="O23" s="520">
        <v>2.3224204199999998</v>
      </c>
      <c r="P23" s="22">
        <v>4.4084579000000002</v>
      </c>
      <c r="Q23" s="22">
        <v>0</v>
      </c>
      <c r="R23" s="22">
        <v>0</v>
      </c>
      <c r="S23" s="587">
        <v>5.39</v>
      </c>
    </row>
    <row r="24" spans="2:19" ht="33" x14ac:dyDescent="0.3">
      <c r="B24" s="244" t="s">
        <v>850</v>
      </c>
      <c r="C24" s="588" t="s">
        <v>1295</v>
      </c>
      <c r="D24" s="579">
        <v>107.35809884</v>
      </c>
      <c r="E24" s="22">
        <v>0</v>
      </c>
      <c r="F24" s="619"/>
      <c r="G24" s="22">
        <v>0</v>
      </c>
      <c r="H24" s="520">
        <v>0.78139539000000002</v>
      </c>
      <c r="I24" s="579">
        <v>-1.1522466100000002</v>
      </c>
      <c r="J24" s="22">
        <v>0</v>
      </c>
      <c r="K24" s="579">
        <v>-0.27760882000000003</v>
      </c>
      <c r="L24" s="579">
        <v>77047.17</v>
      </c>
      <c r="M24" s="520">
        <v>45871.519999999997</v>
      </c>
      <c r="N24" s="579">
        <v>0</v>
      </c>
      <c r="O24" s="520">
        <v>74.129118510000012</v>
      </c>
      <c r="P24" s="22">
        <v>30.067230329999997</v>
      </c>
      <c r="Q24" s="22">
        <v>3.1617500000000001</v>
      </c>
      <c r="R24" s="22">
        <v>0</v>
      </c>
      <c r="S24" s="587">
        <v>4.09</v>
      </c>
    </row>
    <row r="25" spans="2:19" ht="49.5" x14ac:dyDescent="0.3">
      <c r="B25" s="244" t="s">
        <v>851</v>
      </c>
      <c r="C25" s="588" t="s">
        <v>1296</v>
      </c>
      <c r="D25" s="579">
        <v>2.7323101000000003</v>
      </c>
      <c r="E25" s="22">
        <v>0</v>
      </c>
      <c r="F25" s="619"/>
      <c r="G25" s="22">
        <v>0</v>
      </c>
      <c r="H25" s="520">
        <v>0.65782667000000006</v>
      </c>
      <c r="I25" s="579">
        <v>-0.64974187999999999</v>
      </c>
      <c r="J25" s="22">
        <v>0</v>
      </c>
      <c r="K25" s="579">
        <v>-0.6374592</v>
      </c>
      <c r="L25" s="579">
        <v>1384.94</v>
      </c>
      <c r="M25" s="520">
        <v>1070.68</v>
      </c>
      <c r="N25" s="579">
        <v>0</v>
      </c>
      <c r="O25" s="520">
        <v>2.7165272799999998</v>
      </c>
      <c r="P25" s="22">
        <v>1.5782819999999999E-2</v>
      </c>
      <c r="Q25" s="22">
        <v>0</v>
      </c>
      <c r="R25" s="22">
        <v>0</v>
      </c>
      <c r="S25" s="587">
        <v>0.92</v>
      </c>
    </row>
    <row r="26" spans="2:19" x14ac:dyDescent="0.3">
      <c r="B26" s="244" t="s">
        <v>852</v>
      </c>
      <c r="C26" s="588" t="s">
        <v>1297</v>
      </c>
      <c r="D26" s="579">
        <v>4.0999999999999996</v>
      </c>
      <c r="E26" s="22">
        <v>0</v>
      </c>
      <c r="F26" s="619"/>
      <c r="G26" s="22">
        <v>0</v>
      </c>
      <c r="H26" s="520">
        <v>0</v>
      </c>
      <c r="I26" s="579">
        <v>-8.0718000000000005E-3</v>
      </c>
      <c r="J26" s="22">
        <v>0</v>
      </c>
      <c r="K26" s="579">
        <v>0</v>
      </c>
      <c r="L26" s="579">
        <v>574.79</v>
      </c>
      <c r="M26" s="520">
        <v>376.27</v>
      </c>
      <c r="N26" s="579">
        <v>0</v>
      </c>
      <c r="O26" s="520">
        <v>4.0999999999999996</v>
      </c>
      <c r="P26" s="22">
        <v>0</v>
      </c>
      <c r="Q26" s="22">
        <v>0</v>
      </c>
      <c r="R26" s="22">
        <v>0</v>
      </c>
      <c r="S26" s="587">
        <v>3.61</v>
      </c>
    </row>
    <row r="27" spans="2:19" x14ac:dyDescent="0.3">
      <c r="B27" s="244" t="s">
        <v>853</v>
      </c>
      <c r="C27" s="588" t="s">
        <v>1298</v>
      </c>
      <c r="D27" s="579">
        <v>88.273127950000003</v>
      </c>
      <c r="E27" s="22">
        <v>0</v>
      </c>
      <c r="F27" s="619"/>
      <c r="G27" s="22">
        <v>0</v>
      </c>
      <c r="H27" s="520">
        <v>8.0159771200000005</v>
      </c>
      <c r="I27" s="579">
        <v>-4.5075979200000003</v>
      </c>
      <c r="J27" s="22">
        <v>0</v>
      </c>
      <c r="K27" s="579">
        <v>-4.4259976299999995</v>
      </c>
      <c r="L27" s="579">
        <v>29385.71</v>
      </c>
      <c r="M27" s="520">
        <v>18626.7</v>
      </c>
      <c r="N27" s="579">
        <v>0</v>
      </c>
      <c r="O27" s="520">
        <v>87.638752949999997</v>
      </c>
      <c r="P27" s="22">
        <v>0.63437500000000002</v>
      </c>
      <c r="Q27" s="22">
        <v>0</v>
      </c>
      <c r="R27" s="22">
        <v>0</v>
      </c>
      <c r="S27" s="587">
        <v>2.0699999999999998</v>
      </c>
    </row>
    <row r="28" spans="2:19" ht="33" x14ac:dyDescent="0.3">
      <c r="B28" s="244" t="s">
        <v>854</v>
      </c>
      <c r="C28" s="588" t="s">
        <v>1299</v>
      </c>
      <c r="D28" s="579">
        <v>44.845147359999999</v>
      </c>
      <c r="E28" s="22">
        <v>0</v>
      </c>
      <c r="F28" s="619"/>
      <c r="G28" s="22">
        <v>0</v>
      </c>
      <c r="H28" s="520">
        <v>2.0204679999999999E-2</v>
      </c>
      <c r="I28" s="579">
        <v>-6.5808320000000003E-2</v>
      </c>
      <c r="J28" s="22">
        <v>0</v>
      </c>
      <c r="K28" s="579">
        <v>-6.8503100000000001E-3</v>
      </c>
      <c r="L28" s="579">
        <v>4445.8599999999997</v>
      </c>
      <c r="M28" s="520">
        <v>3641.54</v>
      </c>
      <c r="N28" s="579">
        <v>0</v>
      </c>
      <c r="O28" s="520">
        <v>33.845147359999999</v>
      </c>
      <c r="P28" s="22">
        <v>11</v>
      </c>
      <c r="Q28" s="22">
        <v>0</v>
      </c>
      <c r="R28" s="22">
        <v>0</v>
      </c>
      <c r="S28" s="587">
        <v>3.33</v>
      </c>
    </row>
    <row r="29" spans="2:19" x14ac:dyDescent="0.3">
      <c r="B29" s="244" t="s">
        <v>855</v>
      </c>
      <c r="C29" s="588" t="s">
        <v>1300</v>
      </c>
      <c r="D29" s="579">
        <v>226.31360518</v>
      </c>
      <c r="E29" s="22">
        <v>0</v>
      </c>
      <c r="F29" s="619"/>
      <c r="G29" s="22">
        <v>0</v>
      </c>
      <c r="H29" s="520">
        <v>1.0303575899999999</v>
      </c>
      <c r="I29" s="579">
        <v>-1.2233655000000001</v>
      </c>
      <c r="J29" s="22">
        <v>0</v>
      </c>
      <c r="K29" s="579">
        <v>-0.40332488</v>
      </c>
      <c r="L29" s="579">
        <v>193403.93</v>
      </c>
      <c r="M29" s="520">
        <v>134403.74</v>
      </c>
      <c r="N29" s="579">
        <v>0</v>
      </c>
      <c r="O29" s="520">
        <v>52.97610718</v>
      </c>
      <c r="P29" s="22">
        <v>138.71376290999999</v>
      </c>
      <c r="Q29" s="22">
        <v>34.623735090000004</v>
      </c>
      <c r="R29" s="22">
        <v>0</v>
      </c>
      <c r="S29" s="587">
        <v>6.14</v>
      </c>
    </row>
    <row r="30" spans="2:19" ht="33" x14ac:dyDescent="0.3">
      <c r="B30" s="244" t="s">
        <v>1301</v>
      </c>
      <c r="C30" s="588" t="s">
        <v>1302</v>
      </c>
      <c r="D30" s="579">
        <v>44.212045400000001</v>
      </c>
      <c r="E30" s="22">
        <v>0</v>
      </c>
      <c r="F30" s="619"/>
      <c r="G30" s="22">
        <v>0</v>
      </c>
      <c r="H30" s="520">
        <v>0</v>
      </c>
      <c r="I30" s="579">
        <v>-1.07880398</v>
      </c>
      <c r="J30" s="22">
        <v>0</v>
      </c>
      <c r="K30" s="579">
        <v>0</v>
      </c>
      <c r="L30" s="579">
        <v>48089.03</v>
      </c>
      <c r="M30" s="520">
        <v>14515.69</v>
      </c>
      <c r="N30" s="579">
        <v>0</v>
      </c>
      <c r="O30" s="520">
        <v>41.55818215</v>
      </c>
      <c r="P30" s="22">
        <v>1.0039095500000002</v>
      </c>
      <c r="Q30" s="22">
        <v>1.6499537</v>
      </c>
      <c r="R30" s="22">
        <v>0</v>
      </c>
      <c r="S30" s="587">
        <v>2.86</v>
      </c>
    </row>
    <row r="31" spans="2:19" x14ac:dyDescent="0.3">
      <c r="B31" s="244" t="s">
        <v>1303</v>
      </c>
      <c r="C31" s="588" t="s">
        <v>1304</v>
      </c>
      <c r="D31" s="579">
        <v>58.908118510000001</v>
      </c>
      <c r="E31" s="22">
        <v>0</v>
      </c>
      <c r="F31" s="619"/>
      <c r="G31" s="22">
        <v>0</v>
      </c>
      <c r="H31" s="520">
        <v>6.8112271799999995</v>
      </c>
      <c r="I31" s="579">
        <v>-3.7992303700000001</v>
      </c>
      <c r="J31" s="22">
        <v>0</v>
      </c>
      <c r="K31" s="579">
        <v>-3.7375257299999998</v>
      </c>
      <c r="L31" s="579">
        <v>113199.67</v>
      </c>
      <c r="M31" s="520">
        <v>60970.83</v>
      </c>
      <c r="N31" s="579">
        <v>0</v>
      </c>
      <c r="O31" s="520">
        <v>40.463630200000004</v>
      </c>
      <c r="P31" s="22">
        <v>16.68520492</v>
      </c>
      <c r="Q31" s="22">
        <v>1.75928339</v>
      </c>
      <c r="R31" s="22">
        <v>0</v>
      </c>
      <c r="S31" s="587">
        <v>3.56</v>
      </c>
    </row>
    <row r="32" spans="2:19" x14ac:dyDescent="0.3">
      <c r="B32" s="244" t="s">
        <v>1305</v>
      </c>
      <c r="C32" s="588" t="s">
        <v>1306</v>
      </c>
      <c r="D32" s="579">
        <v>204.01156903999998</v>
      </c>
      <c r="E32" s="22">
        <v>0</v>
      </c>
      <c r="F32" s="619"/>
      <c r="G32" s="22">
        <v>0</v>
      </c>
      <c r="H32" s="520">
        <v>10.649793669999999</v>
      </c>
      <c r="I32" s="579">
        <v>-6.8790139000000003</v>
      </c>
      <c r="J32" s="22">
        <v>0</v>
      </c>
      <c r="K32" s="579">
        <v>-5.55926411</v>
      </c>
      <c r="L32" s="579">
        <v>132018.82999999999</v>
      </c>
      <c r="M32" s="520">
        <v>100085.4</v>
      </c>
      <c r="N32" s="579">
        <v>0</v>
      </c>
      <c r="O32" s="520">
        <v>181.94161378000001</v>
      </c>
      <c r="P32" s="22">
        <v>18.722655020000001</v>
      </c>
      <c r="Q32" s="22">
        <v>3.34730024</v>
      </c>
      <c r="R32" s="22">
        <v>0</v>
      </c>
      <c r="S32" s="587">
        <v>2.67</v>
      </c>
    </row>
    <row r="33" spans="2:19" ht="33" x14ac:dyDescent="0.3">
      <c r="B33" s="244" t="s">
        <v>1307</v>
      </c>
      <c r="C33" s="588" t="s">
        <v>1308</v>
      </c>
      <c r="D33" s="579">
        <v>89.596446760000006</v>
      </c>
      <c r="E33" s="22">
        <v>0</v>
      </c>
      <c r="F33" s="619"/>
      <c r="G33" s="22">
        <v>0</v>
      </c>
      <c r="H33" s="520">
        <v>0</v>
      </c>
      <c r="I33" s="579">
        <v>-0.29100127000000003</v>
      </c>
      <c r="J33" s="22">
        <v>0</v>
      </c>
      <c r="K33" s="579">
        <v>0</v>
      </c>
      <c r="L33" s="579">
        <v>15015.41</v>
      </c>
      <c r="M33" s="520">
        <v>12922.13</v>
      </c>
      <c r="N33" s="579">
        <v>0</v>
      </c>
      <c r="O33" s="520">
        <v>89.002611360000003</v>
      </c>
      <c r="P33" s="22">
        <v>0.15142616</v>
      </c>
      <c r="Q33" s="22">
        <v>0.44240923999999998</v>
      </c>
      <c r="R33" s="22">
        <v>0</v>
      </c>
      <c r="S33" s="587">
        <v>1.06</v>
      </c>
    </row>
    <row r="34" spans="2:19" x14ac:dyDescent="0.3">
      <c r="B34" s="244" t="s">
        <v>1309</v>
      </c>
      <c r="C34" s="588" t="s">
        <v>1310</v>
      </c>
      <c r="D34" s="579">
        <v>49.988315530000001</v>
      </c>
      <c r="E34" s="22">
        <v>0</v>
      </c>
      <c r="F34" s="619"/>
      <c r="G34" s="22">
        <v>0</v>
      </c>
      <c r="H34" s="520">
        <v>5.7234119999999999E-2</v>
      </c>
      <c r="I34" s="579">
        <v>-0.19469891</v>
      </c>
      <c r="J34" s="22">
        <v>0</v>
      </c>
      <c r="K34" s="579">
        <v>-2.6965349999999999E-2</v>
      </c>
      <c r="L34" s="579">
        <v>22429.9</v>
      </c>
      <c r="M34" s="520">
        <v>20187.650000000001</v>
      </c>
      <c r="N34" s="579">
        <v>0</v>
      </c>
      <c r="O34" s="520">
        <v>34.94682753</v>
      </c>
      <c r="P34" s="22">
        <v>15.041487999999999</v>
      </c>
      <c r="Q34" s="22">
        <v>0</v>
      </c>
      <c r="R34" s="22">
        <v>0</v>
      </c>
      <c r="S34" s="587">
        <v>3.26</v>
      </c>
    </row>
    <row r="35" spans="2:19" x14ac:dyDescent="0.3">
      <c r="B35" s="244" t="s">
        <v>1311</v>
      </c>
      <c r="C35" s="588" t="s">
        <v>1312</v>
      </c>
      <c r="D35" s="579">
        <v>221.34008237999998</v>
      </c>
      <c r="E35" s="22">
        <v>0</v>
      </c>
      <c r="F35" s="619"/>
      <c r="G35" s="22">
        <v>0</v>
      </c>
      <c r="H35" s="520">
        <v>6.2308696699999997</v>
      </c>
      <c r="I35" s="579">
        <v>-7.8561342500000002</v>
      </c>
      <c r="J35" s="22">
        <v>0</v>
      </c>
      <c r="K35" s="579">
        <v>-3.7902131400000001</v>
      </c>
      <c r="L35" s="579">
        <v>55350.79</v>
      </c>
      <c r="M35" s="520">
        <v>49598.84</v>
      </c>
      <c r="N35" s="579">
        <v>0</v>
      </c>
      <c r="O35" s="520">
        <v>201.04652388</v>
      </c>
      <c r="P35" s="22">
        <v>17.42241873</v>
      </c>
      <c r="Q35" s="22">
        <v>2.8711397700000001</v>
      </c>
      <c r="R35" s="22">
        <v>0</v>
      </c>
      <c r="S35" s="587">
        <v>1.99</v>
      </c>
    </row>
    <row r="36" spans="2:19" ht="33" x14ac:dyDescent="0.3">
      <c r="B36" s="244" t="s">
        <v>1313</v>
      </c>
      <c r="C36" s="588" t="s">
        <v>1314</v>
      </c>
      <c r="D36" s="579">
        <v>134.56522215000001</v>
      </c>
      <c r="E36" s="22">
        <v>0</v>
      </c>
      <c r="F36" s="619"/>
      <c r="G36" s="22">
        <v>0</v>
      </c>
      <c r="H36" s="520">
        <v>2.4416464800000002</v>
      </c>
      <c r="I36" s="579">
        <v>-1.54908026</v>
      </c>
      <c r="J36" s="22">
        <v>0</v>
      </c>
      <c r="K36" s="579">
        <v>-1.21575042</v>
      </c>
      <c r="L36" s="579">
        <v>41955.69</v>
      </c>
      <c r="M36" s="520">
        <v>38253.83</v>
      </c>
      <c r="N36" s="579">
        <v>0</v>
      </c>
      <c r="O36" s="520">
        <v>133.06840706</v>
      </c>
      <c r="P36" s="22">
        <v>1.4968150900000001</v>
      </c>
      <c r="Q36" s="22">
        <v>0</v>
      </c>
      <c r="R36" s="22">
        <v>0</v>
      </c>
      <c r="S36" s="587">
        <v>1.75</v>
      </c>
    </row>
    <row r="37" spans="2:19" x14ac:dyDescent="0.3">
      <c r="B37" s="244" t="s">
        <v>1315</v>
      </c>
      <c r="C37" s="588" t="s">
        <v>1316</v>
      </c>
      <c r="D37" s="579">
        <v>85.907907909999992</v>
      </c>
      <c r="E37" s="22">
        <v>0</v>
      </c>
      <c r="F37" s="619"/>
      <c r="G37" s="22">
        <v>0</v>
      </c>
      <c r="H37" s="520">
        <v>2.05012404</v>
      </c>
      <c r="I37" s="579">
        <v>-1.5315735800000001</v>
      </c>
      <c r="J37" s="22">
        <v>0</v>
      </c>
      <c r="K37" s="579">
        <v>-1.3848168600000001</v>
      </c>
      <c r="L37" s="579">
        <v>46358.879999999997</v>
      </c>
      <c r="M37" s="520">
        <v>42079.26</v>
      </c>
      <c r="N37" s="579">
        <v>0</v>
      </c>
      <c r="O37" s="520">
        <v>83.024136739999989</v>
      </c>
      <c r="P37" s="22">
        <v>2.8837711699999997</v>
      </c>
      <c r="Q37" s="22">
        <v>0</v>
      </c>
      <c r="R37" s="22">
        <v>0</v>
      </c>
      <c r="S37" s="587">
        <v>0.46</v>
      </c>
    </row>
    <row r="38" spans="2:19" x14ac:dyDescent="0.3">
      <c r="B38" s="244" t="s">
        <v>1317</v>
      </c>
      <c r="C38" s="588" t="s">
        <v>1318</v>
      </c>
      <c r="D38" s="579">
        <v>60.368038409999997</v>
      </c>
      <c r="E38" s="22">
        <v>0</v>
      </c>
      <c r="F38" s="619"/>
      <c r="G38" s="22">
        <v>0</v>
      </c>
      <c r="H38" s="520">
        <v>0.2450437</v>
      </c>
      <c r="I38" s="579">
        <v>-1.1738166999999999</v>
      </c>
      <c r="J38" s="22">
        <v>0</v>
      </c>
      <c r="K38" s="579">
        <v>-6.5513300000000002E-3</v>
      </c>
      <c r="L38" s="579">
        <v>25259.74</v>
      </c>
      <c r="M38" s="520">
        <v>21320.63</v>
      </c>
      <c r="N38" s="579">
        <v>0</v>
      </c>
      <c r="O38" s="520">
        <v>57.759482970000001</v>
      </c>
      <c r="P38" s="22">
        <v>2.6085554399999999</v>
      </c>
      <c r="Q38" s="22">
        <v>0</v>
      </c>
      <c r="R38" s="22">
        <v>0</v>
      </c>
      <c r="S38" s="587">
        <v>2.91</v>
      </c>
    </row>
    <row r="39" spans="2:19" x14ac:dyDescent="0.3">
      <c r="B39" s="244" t="s">
        <v>1319</v>
      </c>
      <c r="C39" s="588" t="s">
        <v>1320</v>
      </c>
      <c r="D39" s="579">
        <v>93.554310529999995</v>
      </c>
      <c r="E39" s="22">
        <v>0</v>
      </c>
      <c r="F39" s="619"/>
      <c r="G39" s="22">
        <v>0</v>
      </c>
      <c r="H39" s="520">
        <v>0</v>
      </c>
      <c r="I39" s="579">
        <v>-0.64811029000000009</v>
      </c>
      <c r="J39" s="22">
        <v>0</v>
      </c>
      <c r="K39" s="579">
        <v>0</v>
      </c>
      <c r="L39" s="579">
        <v>12566.32</v>
      </c>
      <c r="M39" s="520">
        <v>10816.65</v>
      </c>
      <c r="N39" s="579">
        <v>0</v>
      </c>
      <c r="O39" s="520">
        <v>80.640257040000009</v>
      </c>
      <c r="P39" s="22">
        <v>11.792656060000001</v>
      </c>
      <c r="Q39" s="22">
        <v>1.12139743</v>
      </c>
      <c r="R39" s="22">
        <v>0</v>
      </c>
      <c r="S39" s="587">
        <v>1.9</v>
      </c>
    </row>
    <row r="40" spans="2:19" ht="33" x14ac:dyDescent="0.3">
      <c r="B40" s="244" t="s">
        <v>1321</v>
      </c>
      <c r="C40" s="588" t="s">
        <v>1322</v>
      </c>
      <c r="D40" s="579">
        <v>24.719843090000001</v>
      </c>
      <c r="E40" s="22">
        <v>0</v>
      </c>
      <c r="F40" s="619"/>
      <c r="G40" s="22">
        <v>0</v>
      </c>
      <c r="H40" s="520">
        <v>2.90563985</v>
      </c>
      <c r="I40" s="579">
        <v>-2.7957856400000001</v>
      </c>
      <c r="J40" s="22">
        <v>0</v>
      </c>
      <c r="K40" s="579">
        <v>-2.7424570099999999</v>
      </c>
      <c r="L40" s="579">
        <v>2188.5500000000002</v>
      </c>
      <c r="M40" s="520">
        <v>1983.98</v>
      </c>
      <c r="N40" s="579">
        <v>0</v>
      </c>
      <c r="O40" s="520">
        <v>24.49275853</v>
      </c>
      <c r="P40" s="22">
        <v>0</v>
      </c>
      <c r="Q40" s="22">
        <v>0.22708455999999999</v>
      </c>
      <c r="R40" s="22">
        <v>0</v>
      </c>
      <c r="S40" s="587">
        <v>0.9</v>
      </c>
    </row>
    <row r="41" spans="2:19" x14ac:dyDescent="0.3">
      <c r="B41" s="244" t="s">
        <v>1323</v>
      </c>
      <c r="C41" s="589" t="s">
        <v>1324</v>
      </c>
      <c r="D41" s="579">
        <v>758.33133926999994</v>
      </c>
      <c r="E41" s="22">
        <v>0</v>
      </c>
      <c r="F41" s="619"/>
      <c r="G41" s="22">
        <v>0</v>
      </c>
      <c r="H41" s="520">
        <v>19.244635969999997</v>
      </c>
      <c r="I41" s="579">
        <v>-3.6767421300000001</v>
      </c>
      <c r="J41" s="22">
        <v>0</v>
      </c>
      <c r="K41" s="579">
        <v>-3.3721525699999999</v>
      </c>
      <c r="L41" s="579">
        <v>1080042.02</v>
      </c>
      <c r="M41" s="520">
        <v>96958.720000000001</v>
      </c>
      <c r="N41" s="579">
        <v>0</v>
      </c>
      <c r="O41" s="520">
        <v>286.63467004</v>
      </c>
      <c r="P41" s="22">
        <v>325.83132463999999</v>
      </c>
      <c r="Q41" s="22">
        <v>145.86534459000001</v>
      </c>
      <c r="R41" s="22">
        <v>0</v>
      </c>
      <c r="S41" s="587">
        <v>7.34</v>
      </c>
    </row>
    <row r="42" spans="2:19" x14ac:dyDescent="0.3">
      <c r="B42" s="244" t="s">
        <v>1325</v>
      </c>
      <c r="C42" s="588" t="s">
        <v>1326</v>
      </c>
      <c r="D42" s="579">
        <v>720.27742450999995</v>
      </c>
      <c r="E42" s="22">
        <v>0</v>
      </c>
      <c r="F42" s="619"/>
      <c r="G42" s="22">
        <v>0</v>
      </c>
      <c r="H42" s="520">
        <v>19.244635969999997</v>
      </c>
      <c r="I42" s="579">
        <v>-3.6718959999999998</v>
      </c>
      <c r="J42" s="22">
        <v>0</v>
      </c>
      <c r="K42" s="579">
        <v>-3.3721525699999999</v>
      </c>
      <c r="L42" s="579">
        <v>882258.41</v>
      </c>
      <c r="M42" s="520">
        <v>78574.84</v>
      </c>
      <c r="N42" s="579">
        <v>0</v>
      </c>
      <c r="O42" s="520">
        <v>253.01123659999999</v>
      </c>
      <c r="P42" s="22">
        <v>325.83132463999999</v>
      </c>
      <c r="Q42" s="22">
        <v>141.43486327000002</v>
      </c>
      <c r="R42" s="22">
        <v>0</v>
      </c>
      <c r="S42" s="587">
        <v>7.48</v>
      </c>
    </row>
    <row r="43" spans="2:19" x14ac:dyDescent="0.3">
      <c r="B43" s="244" t="s">
        <v>1327</v>
      </c>
      <c r="C43" s="588" t="s">
        <v>1328</v>
      </c>
      <c r="D43" s="579">
        <v>510.98431849000002</v>
      </c>
      <c r="E43" s="22">
        <v>0</v>
      </c>
      <c r="F43" s="619"/>
      <c r="G43" s="22">
        <v>0</v>
      </c>
      <c r="H43" s="520">
        <v>11.63598028</v>
      </c>
      <c r="I43" s="579">
        <v>-0.61434991000000005</v>
      </c>
      <c r="J43" s="22">
        <v>0</v>
      </c>
      <c r="K43" s="579">
        <v>-0.44549630000000001</v>
      </c>
      <c r="L43" s="579">
        <v>474554.19</v>
      </c>
      <c r="M43" s="520">
        <v>41012.660000000003</v>
      </c>
      <c r="N43" s="579">
        <v>0</v>
      </c>
      <c r="O43" s="520">
        <v>143.67030344</v>
      </c>
      <c r="P43" s="22">
        <v>251.30589344000001</v>
      </c>
      <c r="Q43" s="22">
        <v>116.00812161</v>
      </c>
      <c r="R43" s="22">
        <v>0</v>
      </c>
      <c r="S43" s="587">
        <v>8.1</v>
      </c>
    </row>
    <row r="44" spans="2:19" ht="33" x14ac:dyDescent="0.3">
      <c r="B44" s="244" t="s">
        <v>1329</v>
      </c>
      <c r="C44" s="588" t="s">
        <v>1330</v>
      </c>
      <c r="D44" s="579">
        <v>6.8497953000000003</v>
      </c>
      <c r="E44" s="22">
        <v>0</v>
      </c>
      <c r="F44" s="619"/>
      <c r="G44" s="22">
        <v>0</v>
      </c>
      <c r="H44" s="520">
        <v>0</v>
      </c>
      <c r="I44" s="579">
        <v>-1.22405E-3</v>
      </c>
      <c r="J44" s="22">
        <v>0</v>
      </c>
      <c r="K44" s="579">
        <v>0</v>
      </c>
      <c r="L44" s="579">
        <v>15613.02</v>
      </c>
      <c r="M44" s="520">
        <v>1339.54</v>
      </c>
      <c r="N44" s="579">
        <v>0</v>
      </c>
      <c r="O44" s="520">
        <v>2.4193139800000001</v>
      </c>
      <c r="P44" s="22">
        <v>0</v>
      </c>
      <c r="Q44" s="22">
        <v>4.4304813200000002</v>
      </c>
      <c r="R44" s="22">
        <v>0</v>
      </c>
      <c r="S44" s="587">
        <v>9.99</v>
      </c>
    </row>
    <row r="45" spans="2:19" x14ac:dyDescent="0.3">
      <c r="B45" s="244" t="s">
        <v>1331</v>
      </c>
      <c r="C45" s="588" t="s">
        <v>1332</v>
      </c>
      <c r="D45" s="579">
        <v>31.204119460000001</v>
      </c>
      <c r="E45" s="22">
        <v>0</v>
      </c>
      <c r="F45" s="619"/>
      <c r="G45" s="22">
        <v>0</v>
      </c>
      <c r="H45" s="520">
        <v>0</v>
      </c>
      <c r="I45" s="579">
        <v>-3.6220799999999997E-3</v>
      </c>
      <c r="J45" s="22">
        <v>0</v>
      </c>
      <c r="K45" s="579">
        <v>0</v>
      </c>
      <c r="L45" s="579">
        <v>182170.59</v>
      </c>
      <c r="M45" s="520">
        <v>17044.34</v>
      </c>
      <c r="N45" s="579">
        <v>0</v>
      </c>
      <c r="O45" s="520">
        <v>31.204119460000001</v>
      </c>
      <c r="P45" s="22">
        <v>0</v>
      </c>
      <c r="Q45" s="22">
        <v>0</v>
      </c>
      <c r="R45" s="22">
        <v>0</v>
      </c>
      <c r="S45" s="587">
        <v>3.56</v>
      </c>
    </row>
    <row r="46" spans="2:19" ht="49.5" x14ac:dyDescent="0.3">
      <c r="B46" s="244" t="s">
        <v>902</v>
      </c>
      <c r="C46" s="589" t="s">
        <v>1333</v>
      </c>
      <c r="D46" s="579">
        <v>40.112090590000001</v>
      </c>
      <c r="E46" s="22">
        <v>0</v>
      </c>
      <c r="F46" s="619"/>
      <c r="G46" s="22">
        <v>0</v>
      </c>
      <c r="H46" s="520">
        <v>0</v>
      </c>
      <c r="I46" s="579">
        <v>-4.3962379999999995E-2</v>
      </c>
      <c r="J46" s="22">
        <v>0</v>
      </c>
      <c r="K46" s="579">
        <v>0</v>
      </c>
      <c r="L46" s="579">
        <v>21655.56</v>
      </c>
      <c r="M46" s="520">
        <v>5882.36</v>
      </c>
      <c r="N46" s="579">
        <v>0</v>
      </c>
      <c r="O46" s="520">
        <v>35.179870340000001</v>
      </c>
      <c r="P46" s="22">
        <v>0.97881848999999999</v>
      </c>
      <c r="Q46" s="22">
        <v>3.9534017599999998</v>
      </c>
      <c r="R46" s="22">
        <v>0</v>
      </c>
      <c r="S46" s="587">
        <v>3.34</v>
      </c>
    </row>
    <row r="47" spans="2:19" x14ac:dyDescent="0.3">
      <c r="B47" s="244" t="s">
        <v>1334</v>
      </c>
      <c r="C47" s="589" t="s">
        <v>1335</v>
      </c>
      <c r="D47" s="579">
        <v>167.61768956999998</v>
      </c>
      <c r="E47" s="22">
        <v>0</v>
      </c>
      <c r="F47" s="619"/>
      <c r="G47" s="22">
        <v>0</v>
      </c>
      <c r="H47" s="520">
        <v>15.036998109999999</v>
      </c>
      <c r="I47" s="579">
        <v>-6.4831513200000002</v>
      </c>
      <c r="J47" s="22">
        <v>0</v>
      </c>
      <c r="K47" s="579">
        <v>-6.00816295</v>
      </c>
      <c r="L47" s="579">
        <v>43239.18</v>
      </c>
      <c r="M47" s="520">
        <v>35769.32</v>
      </c>
      <c r="N47" s="579">
        <v>0</v>
      </c>
      <c r="O47" s="520">
        <v>151.96232077000002</v>
      </c>
      <c r="P47" s="22">
        <v>10.74982406</v>
      </c>
      <c r="Q47" s="22">
        <v>4.6286961199999999</v>
      </c>
      <c r="R47" s="22">
        <v>0.27684861999999999</v>
      </c>
      <c r="S47" s="587">
        <v>1.93</v>
      </c>
    </row>
    <row r="48" spans="2:19" x14ac:dyDescent="0.3">
      <c r="B48" s="244" t="s">
        <v>1336</v>
      </c>
      <c r="C48" s="588" t="s">
        <v>1337</v>
      </c>
      <c r="D48" s="579">
        <v>89.715128379999996</v>
      </c>
      <c r="E48" s="22">
        <v>0</v>
      </c>
      <c r="F48" s="619"/>
      <c r="G48" s="22">
        <v>0</v>
      </c>
      <c r="H48" s="520">
        <v>11.772625140000001</v>
      </c>
      <c r="I48" s="579">
        <v>-3.81267706</v>
      </c>
      <c r="J48" s="22">
        <v>0</v>
      </c>
      <c r="K48" s="579">
        <v>-3.4854943299999999</v>
      </c>
      <c r="L48" s="579">
        <v>19209.099999999999</v>
      </c>
      <c r="M48" s="520">
        <v>15895.18</v>
      </c>
      <c r="N48" s="579">
        <v>0</v>
      </c>
      <c r="O48" s="520">
        <v>84.363722420000002</v>
      </c>
      <c r="P48" s="22">
        <v>2.6726844600000002</v>
      </c>
      <c r="Q48" s="22">
        <v>2.40187288</v>
      </c>
      <c r="R48" s="22">
        <v>0.27684861999999999</v>
      </c>
      <c r="S48" s="587">
        <v>1.98</v>
      </c>
    </row>
    <row r="49" spans="2:19" x14ac:dyDescent="0.3">
      <c r="B49" s="244" t="s">
        <v>1338</v>
      </c>
      <c r="C49" s="588" t="s">
        <v>1339</v>
      </c>
      <c r="D49" s="579">
        <v>15.853149650000001</v>
      </c>
      <c r="E49" s="22">
        <v>0</v>
      </c>
      <c r="F49" s="619"/>
      <c r="G49" s="22">
        <v>0</v>
      </c>
      <c r="H49" s="520">
        <v>1.1212221899999999</v>
      </c>
      <c r="I49" s="579">
        <v>-1.1127978500000002</v>
      </c>
      <c r="J49" s="22">
        <v>0</v>
      </c>
      <c r="K49" s="579">
        <v>-1.0989138600000001</v>
      </c>
      <c r="L49" s="579">
        <v>7543.04</v>
      </c>
      <c r="M49" s="520">
        <v>6335.47</v>
      </c>
      <c r="N49" s="579">
        <v>0</v>
      </c>
      <c r="O49" s="520">
        <v>11.828371800000001</v>
      </c>
      <c r="P49" s="22">
        <v>3.9298178399999997</v>
      </c>
      <c r="Q49" s="22">
        <v>9.4960009999999997E-2</v>
      </c>
      <c r="R49" s="22">
        <v>0</v>
      </c>
      <c r="S49" s="587">
        <v>2.73</v>
      </c>
    </row>
    <row r="50" spans="2:19" ht="33" x14ac:dyDescent="0.3">
      <c r="B50" s="244" t="s">
        <v>1340</v>
      </c>
      <c r="C50" s="588" t="s">
        <v>1341</v>
      </c>
      <c r="D50" s="579">
        <v>62.049411540000001</v>
      </c>
      <c r="E50" s="22">
        <v>0</v>
      </c>
      <c r="F50" s="619"/>
      <c r="G50" s="22">
        <v>0</v>
      </c>
      <c r="H50" s="520">
        <v>2.1431507799999996</v>
      </c>
      <c r="I50" s="579">
        <v>-1.55767641</v>
      </c>
      <c r="J50" s="22">
        <v>0</v>
      </c>
      <c r="K50" s="579">
        <v>-1.42375476</v>
      </c>
      <c r="L50" s="579">
        <v>16487.04</v>
      </c>
      <c r="M50" s="520">
        <v>13538.67</v>
      </c>
      <c r="N50" s="579">
        <v>0</v>
      </c>
      <c r="O50" s="520">
        <v>55.770226549999997</v>
      </c>
      <c r="P50" s="22">
        <v>4.1473217599999996</v>
      </c>
      <c r="Q50" s="22">
        <v>2.13186323</v>
      </c>
      <c r="R50" s="22">
        <v>0</v>
      </c>
      <c r="S50" s="587">
        <v>1.65</v>
      </c>
    </row>
    <row r="51" spans="2:19" ht="33" x14ac:dyDescent="0.3">
      <c r="B51" s="244" t="s">
        <v>1342</v>
      </c>
      <c r="C51" s="589" t="s">
        <v>1343</v>
      </c>
      <c r="D51" s="579">
        <v>907.58725480999999</v>
      </c>
      <c r="E51" s="22">
        <v>0</v>
      </c>
      <c r="F51" s="619"/>
      <c r="G51" s="22">
        <v>0</v>
      </c>
      <c r="H51" s="520">
        <v>29.740489180000001</v>
      </c>
      <c r="I51" s="579">
        <v>-27.738631089999998</v>
      </c>
      <c r="J51" s="22">
        <v>0</v>
      </c>
      <c r="K51" s="579">
        <v>-16.262331029999999</v>
      </c>
      <c r="L51" s="579">
        <v>300075.7</v>
      </c>
      <c r="M51" s="520">
        <v>200184.11</v>
      </c>
      <c r="N51" s="579">
        <v>0</v>
      </c>
      <c r="O51" s="520">
        <v>793.11931509999999</v>
      </c>
      <c r="P51" s="22">
        <v>87.134309099999996</v>
      </c>
      <c r="Q51" s="22">
        <v>21.591234440000001</v>
      </c>
      <c r="R51" s="22">
        <v>5.7423961700000001</v>
      </c>
      <c r="S51" s="587">
        <v>2.84</v>
      </c>
    </row>
    <row r="52" spans="2:19" x14ac:dyDescent="0.3">
      <c r="B52" s="244" t="s">
        <v>1344</v>
      </c>
      <c r="C52" s="589" t="s">
        <v>1345</v>
      </c>
      <c r="D52" s="579">
        <v>430.62538788000001</v>
      </c>
      <c r="E52" s="22">
        <v>0</v>
      </c>
      <c r="F52" s="619"/>
      <c r="G52" s="22">
        <v>0</v>
      </c>
      <c r="H52" s="520">
        <v>1.0146121400000001</v>
      </c>
      <c r="I52" s="579">
        <v>-2.0255314599999998</v>
      </c>
      <c r="J52" s="22">
        <v>0</v>
      </c>
      <c r="K52" s="579">
        <v>-0.97401592000000004</v>
      </c>
      <c r="L52" s="579">
        <v>228984.7</v>
      </c>
      <c r="M52" s="520">
        <v>76455.8</v>
      </c>
      <c r="N52" s="579">
        <v>0</v>
      </c>
      <c r="O52" s="520">
        <v>111.71204365999999</v>
      </c>
      <c r="P52" s="22">
        <v>251.61490309999999</v>
      </c>
      <c r="Q52" s="22">
        <v>67.298441120000007</v>
      </c>
      <c r="R52" s="22">
        <v>0</v>
      </c>
      <c r="S52" s="587">
        <v>6.72</v>
      </c>
    </row>
    <row r="53" spans="2:19" ht="33" x14ac:dyDescent="0.3">
      <c r="B53" s="244" t="s">
        <v>1346</v>
      </c>
      <c r="C53" s="588" t="s">
        <v>1347</v>
      </c>
      <c r="D53" s="579">
        <v>19.474451999999999</v>
      </c>
      <c r="E53" s="22">
        <v>0</v>
      </c>
      <c r="F53" s="619"/>
      <c r="G53" s="22">
        <v>0</v>
      </c>
      <c r="H53" s="520">
        <v>6.4407110000000004E-2</v>
      </c>
      <c r="I53" s="579">
        <v>-0.77847833999999994</v>
      </c>
      <c r="J53" s="22">
        <v>0</v>
      </c>
      <c r="K53" s="579">
        <v>-6.4378569999999996E-2</v>
      </c>
      <c r="L53" s="579">
        <v>13322.72</v>
      </c>
      <c r="M53" s="520">
        <v>5297.7</v>
      </c>
      <c r="N53" s="579">
        <v>0</v>
      </c>
      <c r="O53" s="520">
        <v>15.097527099999999</v>
      </c>
      <c r="P53" s="22">
        <v>2.23837259</v>
      </c>
      <c r="Q53" s="22">
        <v>2.1385523100000001</v>
      </c>
      <c r="R53" s="22">
        <v>0</v>
      </c>
      <c r="S53" s="587">
        <v>2.74</v>
      </c>
    </row>
    <row r="54" spans="2:19" x14ac:dyDescent="0.3">
      <c r="B54" s="244" t="s">
        <v>1348</v>
      </c>
      <c r="C54" s="588" t="s">
        <v>1349</v>
      </c>
      <c r="D54" s="579">
        <v>309.13299972000004</v>
      </c>
      <c r="E54" s="22">
        <v>0</v>
      </c>
      <c r="F54" s="619"/>
      <c r="G54" s="22">
        <v>0</v>
      </c>
      <c r="H54" s="520">
        <v>0.95020503000000001</v>
      </c>
      <c r="I54" s="579">
        <v>-1.1393434199999999</v>
      </c>
      <c r="J54" s="22">
        <v>0</v>
      </c>
      <c r="K54" s="579">
        <v>-0.90963735000000001</v>
      </c>
      <c r="L54" s="579">
        <v>194431.38</v>
      </c>
      <c r="M54" s="520">
        <v>57333.8</v>
      </c>
      <c r="N54" s="579">
        <v>0</v>
      </c>
      <c r="O54" s="520">
        <v>58.910905640000003</v>
      </c>
      <c r="P54" s="22">
        <v>188.10774906</v>
      </c>
      <c r="Q54" s="22">
        <v>62.114345020000002</v>
      </c>
      <c r="R54" s="22">
        <v>0</v>
      </c>
      <c r="S54" s="587">
        <v>7.49</v>
      </c>
    </row>
    <row r="55" spans="2:19" x14ac:dyDescent="0.3">
      <c r="B55" s="244" t="s">
        <v>1350</v>
      </c>
      <c r="C55" s="588" t="s">
        <v>1351</v>
      </c>
      <c r="D55" s="579">
        <v>1.68061123</v>
      </c>
      <c r="E55" s="22">
        <v>0</v>
      </c>
      <c r="F55" s="619"/>
      <c r="G55" s="22">
        <v>0</v>
      </c>
      <c r="H55" s="520">
        <v>0</v>
      </c>
      <c r="I55" s="579">
        <v>-2.2444899999999996E-3</v>
      </c>
      <c r="J55" s="22">
        <v>0</v>
      </c>
      <c r="K55" s="579">
        <v>0</v>
      </c>
      <c r="L55" s="579">
        <v>614.87</v>
      </c>
      <c r="M55" s="520">
        <v>174.68</v>
      </c>
      <c r="N55" s="579">
        <v>0</v>
      </c>
      <c r="O55" s="520">
        <v>1.68061123</v>
      </c>
      <c r="P55" s="22">
        <v>0</v>
      </c>
      <c r="Q55" s="22">
        <v>0</v>
      </c>
      <c r="R55" s="22">
        <v>0</v>
      </c>
      <c r="S55" s="587">
        <v>0.39</v>
      </c>
    </row>
    <row r="56" spans="2:19" ht="33" x14ac:dyDescent="0.3">
      <c r="B56" s="244" t="s">
        <v>1352</v>
      </c>
      <c r="C56" s="588" t="s">
        <v>1353</v>
      </c>
      <c r="D56" s="579">
        <v>100.17234490999999</v>
      </c>
      <c r="E56" s="22">
        <v>0</v>
      </c>
      <c r="F56" s="619"/>
      <c r="G56" s="22">
        <v>0</v>
      </c>
      <c r="H56" s="520">
        <v>0</v>
      </c>
      <c r="I56" s="579">
        <v>-0.10398088999999999</v>
      </c>
      <c r="J56" s="22">
        <v>0</v>
      </c>
      <c r="K56" s="579">
        <v>0</v>
      </c>
      <c r="L56" s="579">
        <v>20459.22</v>
      </c>
      <c r="M56" s="520">
        <v>13568.87</v>
      </c>
      <c r="N56" s="579">
        <v>0</v>
      </c>
      <c r="O56" s="520">
        <v>35.858019670000004</v>
      </c>
      <c r="P56" s="22">
        <v>61.268781450000006</v>
      </c>
      <c r="Q56" s="22">
        <v>3.04554379</v>
      </c>
      <c r="R56" s="22">
        <v>0</v>
      </c>
      <c r="S56" s="587">
        <v>5.23</v>
      </c>
    </row>
    <row r="57" spans="2:19" x14ac:dyDescent="0.3">
      <c r="B57" s="244" t="s">
        <v>1354</v>
      </c>
      <c r="C57" s="588" t="s">
        <v>1355</v>
      </c>
      <c r="D57" s="579">
        <v>0.16498001999999998</v>
      </c>
      <c r="E57" s="22">
        <v>0</v>
      </c>
      <c r="F57" s="619"/>
      <c r="G57" s="22">
        <v>0</v>
      </c>
      <c r="H57" s="520">
        <v>0</v>
      </c>
      <c r="I57" s="579">
        <v>-1.4843199999999999E-3</v>
      </c>
      <c r="J57" s="22">
        <v>0</v>
      </c>
      <c r="K57" s="579">
        <v>0</v>
      </c>
      <c r="L57" s="579">
        <v>156.51</v>
      </c>
      <c r="M57" s="520">
        <v>80.75</v>
      </c>
      <c r="N57" s="579">
        <v>0</v>
      </c>
      <c r="O57" s="520">
        <v>0.16498001999999998</v>
      </c>
      <c r="P57" s="22">
        <v>0</v>
      </c>
      <c r="Q57" s="22">
        <v>0</v>
      </c>
      <c r="R57" s="22">
        <v>0</v>
      </c>
      <c r="S57" s="587">
        <v>2.88</v>
      </c>
    </row>
    <row r="58" spans="2:19" x14ac:dyDescent="0.3">
      <c r="B58" s="244" t="s">
        <v>1356</v>
      </c>
      <c r="C58" s="589" t="s">
        <v>1357</v>
      </c>
      <c r="D58" s="579">
        <v>42.177840979999999</v>
      </c>
      <c r="E58" s="22">
        <v>0</v>
      </c>
      <c r="F58" s="619"/>
      <c r="G58" s="22">
        <v>0</v>
      </c>
      <c r="H58" s="520">
        <v>2.30781E-3</v>
      </c>
      <c r="I58" s="579">
        <v>-0.46182853999999995</v>
      </c>
      <c r="J58" s="22">
        <v>0</v>
      </c>
      <c r="K58" s="579">
        <v>-5.1347999999999997E-4</v>
      </c>
      <c r="L58" s="579">
        <v>11547.54</v>
      </c>
      <c r="M58" s="520">
        <v>7533.09</v>
      </c>
      <c r="N58" s="579">
        <v>0</v>
      </c>
      <c r="O58" s="520">
        <v>32.894729069999997</v>
      </c>
      <c r="P58" s="22">
        <v>2.6082271499999998</v>
      </c>
      <c r="Q58" s="22">
        <v>4.0648340799999998</v>
      </c>
      <c r="R58" s="22">
        <v>2.6100506800000001</v>
      </c>
      <c r="S58" s="587">
        <v>5.27</v>
      </c>
    </row>
    <row r="59" spans="2:19" x14ac:dyDescent="0.3">
      <c r="B59" s="244" t="s">
        <v>1358</v>
      </c>
      <c r="C59" s="589" t="s">
        <v>1359</v>
      </c>
      <c r="D59" s="579">
        <v>2367.0214159899997</v>
      </c>
      <c r="E59" s="22">
        <v>0</v>
      </c>
      <c r="F59" s="619"/>
      <c r="G59" s="22">
        <v>0</v>
      </c>
      <c r="H59" s="520">
        <v>167.76921263</v>
      </c>
      <c r="I59" s="579">
        <v>-30.63516383</v>
      </c>
      <c r="J59" s="22">
        <v>0</v>
      </c>
      <c r="K59" s="579">
        <v>-26.823053139999999</v>
      </c>
      <c r="L59" s="579">
        <v>40443.07</v>
      </c>
      <c r="M59" s="520">
        <v>4679.83</v>
      </c>
      <c r="N59" s="579">
        <v>0</v>
      </c>
      <c r="O59" s="520">
        <v>1799.0994065</v>
      </c>
      <c r="P59" s="22">
        <v>273.48648833999999</v>
      </c>
      <c r="Q59" s="22">
        <v>196.87878477999999</v>
      </c>
      <c r="R59" s="22">
        <v>97.55673637000001</v>
      </c>
      <c r="S59" s="587">
        <v>5.09</v>
      </c>
    </row>
    <row r="60" spans="2:19" ht="49.5" x14ac:dyDescent="0.3">
      <c r="B60" s="244" t="s">
        <v>1360</v>
      </c>
      <c r="C60" s="665" t="s">
        <v>1361</v>
      </c>
      <c r="D60" s="663">
        <v>2851.8554818699999</v>
      </c>
      <c r="E60" s="661">
        <v>0</v>
      </c>
      <c r="F60" s="619"/>
      <c r="G60" s="661">
        <v>0</v>
      </c>
      <c r="H60" s="666">
        <v>104.97086937</v>
      </c>
      <c r="I60" s="663">
        <v>-30.288963719999998</v>
      </c>
      <c r="J60" s="661">
        <v>0</v>
      </c>
      <c r="K60" s="663">
        <v>-21.54725023</v>
      </c>
      <c r="L60" s="663">
        <v>0</v>
      </c>
      <c r="M60" s="666">
        <v>0</v>
      </c>
      <c r="N60" s="663">
        <v>0</v>
      </c>
      <c r="O60" s="666">
        <v>2612.8358939200002</v>
      </c>
      <c r="P60" s="661">
        <v>182.66724693999998</v>
      </c>
      <c r="Q60" s="661">
        <v>39.8464478</v>
      </c>
      <c r="R60" s="661">
        <v>16.50589321</v>
      </c>
      <c r="S60" s="667">
        <v>2.17</v>
      </c>
    </row>
    <row r="61" spans="2:19" ht="33" x14ac:dyDescent="0.3">
      <c r="B61" s="244" t="s">
        <v>1362</v>
      </c>
      <c r="C61" s="589" t="s">
        <v>1363</v>
      </c>
      <c r="D61" s="579">
        <v>0</v>
      </c>
      <c r="E61" s="22">
        <v>0</v>
      </c>
      <c r="F61" s="619"/>
      <c r="G61" s="22">
        <v>0</v>
      </c>
      <c r="H61" s="520">
        <v>0</v>
      </c>
      <c r="I61" s="579">
        <v>0</v>
      </c>
      <c r="J61" s="22">
        <v>0</v>
      </c>
      <c r="K61" s="579">
        <v>0</v>
      </c>
      <c r="L61" s="579">
        <v>0</v>
      </c>
      <c r="M61" s="520">
        <v>0</v>
      </c>
      <c r="N61" s="579">
        <v>0</v>
      </c>
      <c r="O61" s="520">
        <v>0</v>
      </c>
      <c r="P61" s="22">
        <v>0</v>
      </c>
      <c r="Q61" s="22">
        <v>0</v>
      </c>
      <c r="R61" s="22">
        <v>0</v>
      </c>
      <c r="S61" s="587">
        <v>0</v>
      </c>
    </row>
    <row r="62" spans="2:19" ht="33" x14ac:dyDescent="0.3">
      <c r="B62" s="247" t="s">
        <v>1364</v>
      </c>
      <c r="C62" s="591" t="s">
        <v>1365</v>
      </c>
      <c r="D62" s="592">
        <v>2851.8554818699999</v>
      </c>
      <c r="E62" s="24">
        <v>0</v>
      </c>
      <c r="F62" s="619"/>
      <c r="G62" s="24">
        <v>0</v>
      </c>
      <c r="H62" s="593">
        <v>104.97086937</v>
      </c>
      <c r="I62" s="593">
        <v>-30.288963719999998</v>
      </c>
      <c r="J62" s="24">
        <v>0</v>
      </c>
      <c r="K62" s="593">
        <v>-21.54725023</v>
      </c>
      <c r="L62" s="592">
        <v>0</v>
      </c>
      <c r="M62" s="593">
        <v>0</v>
      </c>
      <c r="N62" s="592">
        <v>0</v>
      </c>
      <c r="O62" s="593">
        <v>2612.8358939200002</v>
      </c>
      <c r="P62" s="24">
        <v>182.66724693999998</v>
      </c>
      <c r="Q62" s="24">
        <v>39.8464478</v>
      </c>
      <c r="R62" s="24">
        <v>16.50589321</v>
      </c>
      <c r="S62" s="594">
        <v>2.17</v>
      </c>
    </row>
    <row r="63" spans="2:19" s="73" customFormat="1" x14ac:dyDescent="0.2">
      <c r="B63" s="595" t="s">
        <v>1366</v>
      </c>
      <c r="C63" s="596" t="s">
        <v>1367</v>
      </c>
      <c r="D63" s="597">
        <v>9515.0596618899999</v>
      </c>
      <c r="E63" s="12">
        <v>0</v>
      </c>
      <c r="F63" s="619"/>
      <c r="G63" s="12">
        <v>0</v>
      </c>
      <c r="H63" s="521">
        <v>386.02000697000005</v>
      </c>
      <c r="I63" s="521">
        <v>-142.63775896000001</v>
      </c>
      <c r="J63" s="12">
        <v>0</v>
      </c>
      <c r="K63" s="521">
        <v>-102.62048931999999</v>
      </c>
      <c r="L63" s="597">
        <v>3093488.82</v>
      </c>
      <c r="M63" s="521">
        <v>1336896.19</v>
      </c>
      <c r="N63" s="597">
        <v>0</v>
      </c>
      <c r="O63" s="521">
        <v>7293.3021621400003</v>
      </c>
      <c r="P63" s="12">
        <v>1514.70145232</v>
      </c>
      <c r="Q63" s="12">
        <v>574.9464215700001</v>
      </c>
      <c r="R63" s="12">
        <v>132.10962585999999</v>
      </c>
      <c r="S63" s="598">
        <v>3.84</v>
      </c>
    </row>
    <row r="65" spans="2:19" x14ac:dyDescent="0.3">
      <c r="B65" s="599" t="s">
        <v>1368</v>
      </c>
    </row>
    <row r="66" spans="2:19" x14ac:dyDescent="0.3">
      <c r="B66" s="599" t="s">
        <v>1369</v>
      </c>
    </row>
    <row r="67" spans="2:19" x14ac:dyDescent="0.3">
      <c r="D67" s="268"/>
      <c r="E67" s="268"/>
      <c r="F67" s="268"/>
      <c r="G67" s="268"/>
      <c r="H67" s="268"/>
      <c r="I67" s="268"/>
      <c r="J67" s="268"/>
      <c r="K67" s="268"/>
      <c r="L67" s="268"/>
      <c r="M67" s="268"/>
    </row>
    <row r="68" spans="2:19" x14ac:dyDescent="0.3">
      <c r="D68" s="268"/>
      <c r="E68" s="268"/>
      <c r="F68" s="268"/>
      <c r="G68" s="268"/>
      <c r="H68" s="268"/>
      <c r="I68" s="268"/>
      <c r="J68" s="268"/>
      <c r="K68" s="268"/>
      <c r="L68" s="268"/>
      <c r="M68" s="268"/>
    </row>
    <row r="69" spans="2:19" x14ac:dyDescent="0.3">
      <c r="D69" s="268"/>
      <c r="E69" s="268"/>
      <c r="F69" s="268"/>
      <c r="G69" s="268"/>
      <c r="H69" s="268"/>
      <c r="I69" s="268"/>
      <c r="J69" s="268"/>
      <c r="K69" s="268"/>
      <c r="L69" s="268"/>
      <c r="M69" s="268"/>
    </row>
    <row r="70" spans="2:19" x14ac:dyDescent="0.3">
      <c r="B70" s="56" t="s">
        <v>1370</v>
      </c>
      <c r="L70" s="361"/>
      <c r="P70" s="639" t="s">
        <v>121</v>
      </c>
    </row>
    <row r="71" spans="2:19" x14ac:dyDescent="0.3">
      <c r="B71" s="4" t="str">
        <f>Stichtag &amp; Einheit_Mio</f>
        <v>30.06.2025 - in Mio. €</v>
      </c>
    </row>
    <row r="73" spans="2:19" ht="17.25" thickBot="1" x14ac:dyDescent="0.35">
      <c r="B73" s="108"/>
      <c r="C73" s="108"/>
      <c r="D73" s="16" t="s">
        <v>124</v>
      </c>
      <c r="E73" s="16" t="s">
        <v>125</v>
      </c>
      <c r="F73" s="16" t="s">
        <v>126</v>
      </c>
      <c r="G73" s="16" t="s">
        <v>171</v>
      </c>
      <c r="H73" s="16" t="s">
        <v>802</v>
      </c>
      <c r="I73" s="16" t="s">
        <v>803</v>
      </c>
      <c r="J73" s="16" t="s">
        <v>804</v>
      </c>
      <c r="K73" s="16" t="s">
        <v>805</v>
      </c>
      <c r="L73" s="16" t="s">
        <v>806</v>
      </c>
      <c r="M73" s="16" t="s">
        <v>807</v>
      </c>
      <c r="N73" s="16" t="s">
        <v>808</v>
      </c>
      <c r="O73" s="16" t="s">
        <v>809</v>
      </c>
      <c r="P73" s="16" t="s">
        <v>810</v>
      </c>
      <c r="Q73" s="16" t="s">
        <v>811</v>
      </c>
      <c r="R73" s="16" t="s">
        <v>989</v>
      </c>
      <c r="S73" s="16" t="s">
        <v>990</v>
      </c>
    </row>
    <row r="74" spans="2:19" ht="75" customHeight="1" thickTop="1" x14ac:dyDescent="0.3">
      <c r="B74" s="108"/>
      <c r="C74" s="1118" t="s">
        <v>1265</v>
      </c>
      <c r="D74" s="1071" t="s">
        <v>865</v>
      </c>
      <c r="E74" s="1071"/>
      <c r="F74" s="1071"/>
      <c r="G74" s="1071"/>
      <c r="H74" s="1071"/>
      <c r="I74" s="1012" t="s">
        <v>874</v>
      </c>
      <c r="J74" s="1012"/>
      <c r="K74" s="1012"/>
      <c r="L74" s="1071" t="s">
        <v>1266</v>
      </c>
      <c r="M74" s="1071"/>
      <c r="N74" s="571" t="s">
        <v>1267</v>
      </c>
      <c r="O74" s="1125" t="s">
        <v>1268</v>
      </c>
      <c r="P74" s="1045" t="s">
        <v>1269</v>
      </c>
      <c r="Q74" s="1045" t="s">
        <v>1270</v>
      </c>
      <c r="R74" s="1125" t="s">
        <v>1271</v>
      </c>
      <c r="S74" s="1045" t="s">
        <v>1272</v>
      </c>
    </row>
    <row r="75" spans="2:19" ht="49.9" customHeight="1" x14ac:dyDescent="0.3">
      <c r="B75" s="238"/>
      <c r="C75" s="1150"/>
      <c r="D75" s="572"/>
      <c r="E75" s="239" t="s">
        <v>1273</v>
      </c>
      <c r="F75" s="15" t="s">
        <v>1274</v>
      </c>
      <c r="G75" s="15" t="s">
        <v>1275</v>
      </c>
      <c r="H75" s="573" t="s">
        <v>1276</v>
      </c>
      <c r="I75" s="574"/>
      <c r="J75" s="72" t="s">
        <v>1275</v>
      </c>
      <c r="K75" s="573" t="s">
        <v>1276</v>
      </c>
      <c r="L75" s="575"/>
      <c r="M75" s="576" t="s">
        <v>1277</v>
      </c>
      <c r="N75" s="575"/>
      <c r="O75" s="1126"/>
      <c r="P75" s="1126"/>
      <c r="Q75" s="1126"/>
      <c r="R75" s="1126"/>
      <c r="S75" s="1062"/>
    </row>
    <row r="76" spans="2:19" ht="33" x14ac:dyDescent="0.3">
      <c r="B76" s="241" t="s">
        <v>482</v>
      </c>
      <c r="C76" s="658" t="s">
        <v>1278</v>
      </c>
      <c r="D76" s="659">
        <v>6663.2041800200004</v>
      </c>
      <c r="E76" s="660">
        <v>0</v>
      </c>
      <c r="F76" s="619"/>
      <c r="G76" s="661">
        <v>0</v>
      </c>
      <c r="H76" s="662">
        <v>281.04913760000005</v>
      </c>
      <c r="I76" s="663">
        <v>-112.34879524</v>
      </c>
      <c r="J76" s="660">
        <v>0</v>
      </c>
      <c r="K76" s="663">
        <v>-81.073239090000001</v>
      </c>
      <c r="L76" s="659">
        <v>3093488.82</v>
      </c>
      <c r="M76" s="662">
        <v>1336896.19</v>
      </c>
      <c r="N76" s="659">
        <v>0</v>
      </c>
      <c r="O76" s="663">
        <v>4680.4662682200005</v>
      </c>
      <c r="P76" s="660">
        <v>1332.03420538</v>
      </c>
      <c r="Q76" s="660">
        <v>535.09997377000002</v>
      </c>
      <c r="R76" s="660">
        <v>115.60373265000001</v>
      </c>
      <c r="S76" s="664">
        <v>4.55</v>
      </c>
    </row>
    <row r="77" spans="2:19" ht="14.45" customHeight="1" x14ac:dyDescent="0.3">
      <c r="B77" s="581" t="s">
        <v>573</v>
      </c>
      <c r="C77" s="582" t="s">
        <v>1279</v>
      </c>
      <c r="D77" s="583">
        <v>144.17185886000001</v>
      </c>
      <c r="E77" s="584">
        <v>0</v>
      </c>
      <c r="F77" s="619"/>
      <c r="G77" s="584">
        <v>0</v>
      </c>
      <c r="H77" s="585">
        <v>1.9943765200000001</v>
      </c>
      <c r="I77" s="579">
        <v>-1.6090947799999999</v>
      </c>
      <c r="J77" s="584">
        <v>0</v>
      </c>
      <c r="K77" s="579">
        <v>-1.2802126100000002</v>
      </c>
      <c r="L77" s="583">
        <v>201879.92</v>
      </c>
      <c r="M77" s="585">
        <v>37516.589999999997</v>
      </c>
      <c r="N77" s="583">
        <v>0</v>
      </c>
      <c r="O77" s="585">
        <v>54.705252430000002</v>
      </c>
      <c r="P77" s="584">
        <v>42.766470170000005</v>
      </c>
      <c r="Q77" s="584">
        <v>37.282435450000001</v>
      </c>
      <c r="R77" s="584">
        <v>9.4177008100000013</v>
      </c>
      <c r="S77" s="586">
        <v>8.15</v>
      </c>
    </row>
    <row r="78" spans="2:19" x14ac:dyDescent="0.3">
      <c r="B78" s="243" t="s">
        <v>829</v>
      </c>
      <c r="C78" s="582" t="s">
        <v>1280</v>
      </c>
      <c r="D78" s="579">
        <v>14.159910160000001</v>
      </c>
      <c r="E78" s="22">
        <v>0</v>
      </c>
      <c r="F78" s="619"/>
      <c r="G78" s="22">
        <v>0</v>
      </c>
      <c r="H78" s="520">
        <v>0.11385429</v>
      </c>
      <c r="I78" s="579">
        <v>-0.12136163999999999</v>
      </c>
      <c r="J78" s="22">
        <v>0</v>
      </c>
      <c r="K78" s="579">
        <v>-0.11385429</v>
      </c>
      <c r="L78" s="520">
        <v>6293.75</v>
      </c>
      <c r="M78" s="520">
        <v>1843.26</v>
      </c>
      <c r="N78" s="579">
        <v>0</v>
      </c>
      <c r="O78" s="520">
        <v>10.368934939999999</v>
      </c>
      <c r="P78" s="22">
        <v>3.1909752200000003</v>
      </c>
      <c r="Q78" s="22">
        <v>0.6</v>
      </c>
      <c r="R78" s="22">
        <v>0</v>
      </c>
      <c r="S78" s="587">
        <v>4.87</v>
      </c>
    </row>
    <row r="79" spans="2:19" x14ac:dyDescent="0.3">
      <c r="B79" s="244" t="s">
        <v>831</v>
      </c>
      <c r="C79" s="588" t="s">
        <v>1281</v>
      </c>
      <c r="D79" s="579">
        <v>0</v>
      </c>
      <c r="E79" s="22">
        <v>0</v>
      </c>
      <c r="F79" s="619"/>
      <c r="G79" s="22">
        <v>0</v>
      </c>
      <c r="H79" s="520">
        <v>0</v>
      </c>
      <c r="I79" s="579">
        <v>0</v>
      </c>
      <c r="J79" s="22">
        <v>0</v>
      </c>
      <c r="K79" s="579">
        <v>0</v>
      </c>
      <c r="L79" s="579">
        <v>0</v>
      </c>
      <c r="M79" s="520">
        <v>0</v>
      </c>
      <c r="N79" s="579">
        <v>0</v>
      </c>
      <c r="O79" s="520">
        <v>0</v>
      </c>
      <c r="P79" s="22">
        <v>0</v>
      </c>
      <c r="Q79" s="22">
        <v>0</v>
      </c>
      <c r="R79" s="22">
        <v>0</v>
      </c>
      <c r="S79" s="587">
        <v>0</v>
      </c>
    </row>
    <row r="80" spans="2:19" x14ac:dyDescent="0.3">
      <c r="B80" s="244" t="s">
        <v>833</v>
      </c>
      <c r="C80" s="588" t="s">
        <v>1282</v>
      </c>
      <c r="D80" s="579">
        <v>1.506442E-2</v>
      </c>
      <c r="E80" s="22">
        <v>0</v>
      </c>
      <c r="F80" s="619"/>
      <c r="G80" s="22">
        <v>0</v>
      </c>
      <c r="H80" s="520">
        <v>0</v>
      </c>
      <c r="I80" s="579">
        <v>-1.344E-5</v>
      </c>
      <c r="J80" s="22">
        <v>0</v>
      </c>
      <c r="K80" s="579">
        <v>0</v>
      </c>
      <c r="L80" s="579">
        <v>9.5</v>
      </c>
      <c r="M80" s="520">
        <v>2.78</v>
      </c>
      <c r="N80" s="579">
        <v>0</v>
      </c>
      <c r="O80" s="520">
        <v>1.506442E-2</v>
      </c>
      <c r="P80" s="22">
        <v>0</v>
      </c>
      <c r="Q80" s="22">
        <v>0</v>
      </c>
      <c r="R80" s="22">
        <v>0</v>
      </c>
      <c r="S80" s="587">
        <v>0</v>
      </c>
    </row>
    <row r="81" spans="2:19" x14ac:dyDescent="0.3">
      <c r="B81" s="244" t="s">
        <v>835</v>
      </c>
      <c r="C81" s="588" t="s">
        <v>1284</v>
      </c>
      <c r="D81" s="579">
        <v>0</v>
      </c>
      <c r="E81" s="22">
        <v>0</v>
      </c>
      <c r="F81" s="619"/>
      <c r="G81" s="22">
        <v>0</v>
      </c>
      <c r="H81" s="520">
        <v>0</v>
      </c>
      <c r="I81" s="579">
        <v>0</v>
      </c>
      <c r="J81" s="22">
        <v>0</v>
      </c>
      <c r="K81" s="579">
        <v>0</v>
      </c>
      <c r="L81" s="579">
        <v>0</v>
      </c>
      <c r="M81" s="520">
        <v>0</v>
      </c>
      <c r="N81" s="579">
        <v>0</v>
      </c>
      <c r="O81" s="520">
        <v>0</v>
      </c>
      <c r="P81" s="22">
        <v>0</v>
      </c>
      <c r="Q81" s="22">
        <v>0</v>
      </c>
      <c r="R81" s="22">
        <v>0</v>
      </c>
      <c r="S81" s="587">
        <v>0</v>
      </c>
    </row>
    <row r="82" spans="2:19" ht="33" x14ac:dyDescent="0.3">
      <c r="B82" s="244" t="s">
        <v>837</v>
      </c>
      <c r="C82" s="588" t="s">
        <v>1285</v>
      </c>
      <c r="D82" s="579">
        <v>14.14340945</v>
      </c>
      <c r="E82" s="22">
        <v>0</v>
      </c>
      <c r="F82" s="619"/>
      <c r="G82" s="22">
        <v>0</v>
      </c>
      <c r="H82" s="520">
        <v>0.11385429</v>
      </c>
      <c r="I82" s="579">
        <v>-0.12134799</v>
      </c>
      <c r="J82" s="22">
        <v>0</v>
      </c>
      <c r="K82" s="579">
        <v>-0.11385429</v>
      </c>
      <c r="L82" s="579">
        <v>6284.21</v>
      </c>
      <c r="M82" s="520">
        <v>1840.47</v>
      </c>
      <c r="N82" s="579">
        <v>0</v>
      </c>
      <c r="O82" s="520">
        <v>10.35243423</v>
      </c>
      <c r="P82" s="22">
        <v>3.1909752200000003</v>
      </c>
      <c r="Q82" s="22">
        <v>0.6</v>
      </c>
      <c r="R82" s="22">
        <v>0</v>
      </c>
      <c r="S82" s="587">
        <v>4.87</v>
      </c>
    </row>
    <row r="83" spans="2:19" ht="49.5" x14ac:dyDescent="0.3">
      <c r="B83" s="244" t="s">
        <v>839</v>
      </c>
      <c r="C83" s="588" t="s">
        <v>1286</v>
      </c>
      <c r="D83" s="579">
        <v>1.43629E-3</v>
      </c>
      <c r="E83" s="22">
        <v>0</v>
      </c>
      <c r="F83" s="619"/>
      <c r="G83" s="22">
        <v>0</v>
      </c>
      <c r="H83" s="520">
        <v>0</v>
      </c>
      <c r="I83" s="579">
        <v>-2.1E-7</v>
      </c>
      <c r="J83" s="22">
        <v>0</v>
      </c>
      <c r="K83" s="579">
        <v>0</v>
      </c>
      <c r="L83" s="579">
        <v>0.04</v>
      </c>
      <c r="M83" s="520">
        <v>0.01</v>
      </c>
      <c r="N83" s="579">
        <v>0</v>
      </c>
      <c r="O83" s="520">
        <v>1.43629E-3</v>
      </c>
      <c r="P83" s="22">
        <v>0</v>
      </c>
      <c r="Q83" s="22">
        <v>0</v>
      </c>
      <c r="R83" s="22">
        <v>0</v>
      </c>
      <c r="S83" s="587">
        <v>0</v>
      </c>
    </row>
    <row r="84" spans="2:19" x14ac:dyDescent="0.3">
      <c r="B84" s="244" t="s">
        <v>841</v>
      </c>
      <c r="C84" s="589" t="s">
        <v>1287</v>
      </c>
      <c r="D84" s="579">
        <v>1791.3993919100001</v>
      </c>
      <c r="E84" s="22">
        <v>0</v>
      </c>
      <c r="F84" s="619"/>
      <c r="G84" s="22">
        <v>0</v>
      </c>
      <c r="H84" s="520">
        <v>46.132650950000006</v>
      </c>
      <c r="I84" s="579">
        <v>-39.553328069999999</v>
      </c>
      <c r="J84" s="22">
        <v>0</v>
      </c>
      <c r="K84" s="579">
        <v>-26.2389431</v>
      </c>
      <c r="L84" s="579">
        <v>1159327.3799999999</v>
      </c>
      <c r="M84" s="520">
        <v>870073.11</v>
      </c>
      <c r="N84" s="579">
        <v>0</v>
      </c>
      <c r="O84" s="520">
        <v>1404.7897253699998</v>
      </c>
      <c r="P84" s="22">
        <v>333.67286511000003</v>
      </c>
      <c r="Q84" s="22">
        <v>52.936801430000003</v>
      </c>
      <c r="R84" s="22">
        <v>0</v>
      </c>
      <c r="S84" s="587">
        <v>2.97</v>
      </c>
    </row>
    <row r="85" spans="2:19" x14ac:dyDescent="0.3">
      <c r="B85" s="244" t="s">
        <v>843</v>
      </c>
      <c r="C85" s="588" t="s">
        <v>1288</v>
      </c>
      <c r="D85" s="579">
        <v>193.23851775999998</v>
      </c>
      <c r="E85" s="22">
        <v>0</v>
      </c>
      <c r="F85" s="619"/>
      <c r="G85" s="22">
        <v>0</v>
      </c>
      <c r="H85" s="520">
        <v>2.0134921000000001</v>
      </c>
      <c r="I85" s="579">
        <v>-3.6625183999999997</v>
      </c>
      <c r="J85" s="22">
        <v>0</v>
      </c>
      <c r="K85" s="579">
        <v>-1.6949522100000001</v>
      </c>
      <c r="L85" s="579">
        <v>310823.67999999999</v>
      </c>
      <c r="M85" s="520">
        <v>270405.14</v>
      </c>
      <c r="N85" s="579">
        <v>0</v>
      </c>
      <c r="O85" s="520">
        <v>144.37246387000002</v>
      </c>
      <c r="P85" s="22">
        <v>45.133305880000002</v>
      </c>
      <c r="Q85" s="22">
        <v>3.7327480099999999</v>
      </c>
      <c r="R85" s="22">
        <v>0</v>
      </c>
      <c r="S85" s="587">
        <v>3.59</v>
      </c>
    </row>
    <row r="86" spans="2:19" x14ac:dyDescent="0.3">
      <c r="B86" s="244" t="s">
        <v>844</v>
      </c>
      <c r="C86" s="588" t="s">
        <v>1289</v>
      </c>
      <c r="D86" s="579">
        <v>19.809747909999999</v>
      </c>
      <c r="E86" s="22">
        <v>0</v>
      </c>
      <c r="F86" s="619"/>
      <c r="G86" s="22">
        <v>0</v>
      </c>
      <c r="H86" s="520">
        <v>0</v>
      </c>
      <c r="I86" s="579">
        <v>-2.4740979999999999E-2</v>
      </c>
      <c r="J86" s="22">
        <v>0</v>
      </c>
      <c r="K86" s="579">
        <v>0</v>
      </c>
      <c r="L86" s="579">
        <v>12391.94</v>
      </c>
      <c r="M86" s="520">
        <v>10794.22</v>
      </c>
      <c r="N86" s="579">
        <v>0</v>
      </c>
      <c r="O86" s="520">
        <v>17.322967420000001</v>
      </c>
      <c r="P86" s="22">
        <v>2.4867804900000001</v>
      </c>
      <c r="Q86" s="22">
        <v>0</v>
      </c>
      <c r="R86" s="22">
        <v>0</v>
      </c>
      <c r="S86" s="587">
        <v>2.95</v>
      </c>
    </row>
    <row r="87" spans="2:19" x14ac:dyDescent="0.3">
      <c r="B87" s="244" t="s">
        <v>845</v>
      </c>
      <c r="C87" s="588" t="s">
        <v>1290</v>
      </c>
      <c r="D87" s="579">
        <v>0</v>
      </c>
      <c r="E87" s="22">
        <v>0</v>
      </c>
      <c r="F87" s="619"/>
      <c r="G87" s="22">
        <v>0</v>
      </c>
      <c r="H87" s="520">
        <v>0</v>
      </c>
      <c r="I87" s="579">
        <v>0</v>
      </c>
      <c r="J87" s="22">
        <v>0</v>
      </c>
      <c r="K87" s="579">
        <v>0</v>
      </c>
      <c r="L87" s="579">
        <v>0</v>
      </c>
      <c r="M87" s="520">
        <v>0</v>
      </c>
      <c r="N87" s="579">
        <v>0</v>
      </c>
      <c r="O87" s="520">
        <v>0</v>
      </c>
      <c r="P87" s="22">
        <v>0</v>
      </c>
      <c r="Q87" s="22">
        <v>0</v>
      </c>
      <c r="R87" s="22">
        <v>0</v>
      </c>
      <c r="S87" s="587">
        <v>0</v>
      </c>
    </row>
    <row r="88" spans="2:19" x14ac:dyDescent="0.3">
      <c r="B88" s="244" t="s">
        <v>846</v>
      </c>
      <c r="C88" s="588" t="s">
        <v>1291</v>
      </c>
      <c r="D88" s="579">
        <v>6.1775805199999994</v>
      </c>
      <c r="E88" s="22">
        <v>0</v>
      </c>
      <c r="F88" s="619"/>
      <c r="G88" s="22">
        <v>0</v>
      </c>
      <c r="H88" s="520">
        <v>1.8914999299999999</v>
      </c>
      <c r="I88" s="579">
        <v>-0.16483992</v>
      </c>
      <c r="J88" s="22">
        <v>0</v>
      </c>
      <c r="K88" s="579">
        <v>-0.15653463000000001</v>
      </c>
      <c r="L88" s="579">
        <v>3928.23</v>
      </c>
      <c r="M88" s="520">
        <v>2815.08</v>
      </c>
      <c r="N88" s="579">
        <v>0</v>
      </c>
      <c r="O88" s="520">
        <v>6.1775805199999994</v>
      </c>
      <c r="P88" s="22">
        <v>0</v>
      </c>
      <c r="Q88" s="22">
        <v>0</v>
      </c>
      <c r="R88" s="22">
        <v>0</v>
      </c>
      <c r="S88" s="587">
        <v>0.54</v>
      </c>
    </row>
    <row r="89" spans="2:19" x14ac:dyDescent="0.3">
      <c r="B89" s="244" t="s">
        <v>847</v>
      </c>
      <c r="C89" s="588" t="s">
        <v>1292</v>
      </c>
      <c r="D89" s="579">
        <v>24.182930300000002</v>
      </c>
      <c r="E89" s="22">
        <v>0</v>
      </c>
      <c r="F89" s="619"/>
      <c r="G89" s="22">
        <v>0</v>
      </c>
      <c r="H89" s="520">
        <v>0</v>
      </c>
      <c r="I89" s="579">
        <v>-0.11720572</v>
      </c>
      <c r="J89" s="22">
        <v>0</v>
      </c>
      <c r="K89" s="579">
        <v>0</v>
      </c>
      <c r="L89" s="579">
        <v>5239.71</v>
      </c>
      <c r="M89" s="520">
        <v>4412.33</v>
      </c>
      <c r="N89" s="579">
        <v>0</v>
      </c>
      <c r="O89" s="520">
        <v>10.77866066</v>
      </c>
      <c r="P89" s="22">
        <v>13.404269640000001</v>
      </c>
      <c r="Q89" s="22">
        <v>0</v>
      </c>
      <c r="R89" s="22">
        <v>0</v>
      </c>
      <c r="S89" s="587">
        <v>4.67</v>
      </c>
    </row>
    <row r="90" spans="2:19" ht="33" x14ac:dyDescent="0.3">
      <c r="B90" s="244" t="s">
        <v>848</v>
      </c>
      <c r="C90" s="588" t="s">
        <v>1293</v>
      </c>
      <c r="D90" s="579">
        <v>0.46554796000000004</v>
      </c>
      <c r="E90" s="22">
        <v>0</v>
      </c>
      <c r="F90" s="619"/>
      <c r="G90" s="22">
        <v>0</v>
      </c>
      <c r="H90" s="520">
        <v>0</v>
      </c>
      <c r="I90" s="579">
        <v>-1.20057E-3</v>
      </c>
      <c r="J90" s="22">
        <v>0</v>
      </c>
      <c r="K90" s="579">
        <v>0</v>
      </c>
      <c r="L90" s="579">
        <v>302.72000000000003</v>
      </c>
      <c r="M90" s="520">
        <v>240.69</v>
      </c>
      <c r="N90" s="579">
        <v>0</v>
      </c>
      <c r="O90" s="520">
        <v>0.46554796000000004</v>
      </c>
      <c r="P90" s="22">
        <v>0</v>
      </c>
      <c r="Q90" s="22">
        <v>0</v>
      </c>
      <c r="R90" s="22">
        <v>0</v>
      </c>
      <c r="S90" s="587">
        <v>0.15</v>
      </c>
    </row>
    <row r="91" spans="2:19" ht="49.5" x14ac:dyDescent="0.3">
      <c r="B91" s="244" t="s">
        <v>849</v>
      </c>
      <c r="C91" s="588" t="s">
        <v>1294</v>
      </c>
      <c r="D91" s="579">
        <v>6.7308783200000004</v>
      </c>
      <c r="E91" s="22">
        <v>0</v>
      </c>
      <c r="F91" s="619"/>
      <c r="G91" s="22">
        <v>0</v>
      </c>
      <c r="H91" s="520">
        <v>0.33031875999999999</v>
      </c>
      <c r="I91" s="579">
        <v>-0.17874129999999999</v>
      </c>
      <c r="J91" s="22">
        <v>0</v>
      </c>
      <c r="K91" s="579">
        <v>-0.17267146999999999</v>
      </c>
      <c r="L91" s="579">
        <v>5965.89</v>
      </c>
      <c r="M91" s="520">
        <v>4680.3100000000004</v>
      </c>
      <c r="N91" s="579">
        <v>0</v>
      </c>
      <c r="O91" s="520">
        <v>2.3224204199999998</v>
      </c>
      <c r="P91" s="22">
        <v>4.4084579000000002</v>
      </c>
      <c r="Q91" s="22">
        <v>0</v>
      </c>
      <c r="R91" s="22">
        <v>0</v>
      </c>
      <c r="S91" s="587">
        <v>5.39</v>
      </c>
    </row>
    <row r="92" spans="2:19" ht="33" x14ac:dyDescent="0.3">
      <c r="B92" s="244" t="s">
        <v>850</v>
      </c>
      <c r="C92" s="588" t="s">
        <v>1295</v>
      </c>
      <c r="D92" s="579">
        <v>107.35809884</v>
      </c>
      <c r="E92" s="22">
        <v>0</v>
      </c>
      <c r="F92" s="619"/>
      <c r="G92" s="22">
        <v>0</v>
      </c>
      <c r="H92" s="520">
        <v>0.78139539000000002</v>
      </c>
      <c r="I92" s="579">
        <v>-1.1522466100000002</v>
      </c>
      <c r="J92" s="22">
        <v>0</v>
      </c>
      <c r="K92" s="579">
        <v>-0.27760882000000003</v>
      </c>
      <c r="L92" s="579">
        <v>77047.17</v>
      </c>
      <c r="M92" s="520">
        <v>45871.519999999997</v>
      </c>
      <c r="N92" s="579">
        <v>0</v>
      </c>
      <c r="O92" s="520">
        <v>74.129118510000012</v>
      </c>
      <c r="P92" s="22">
        <v>30.067230329999997</v>
      </c>
      <c r="Q92" s="22">
        <v>3.1617500000000001</v>
      </c>
      <c r="R92" s="22">
        <v>0</v>
      </c>
      <c r="S92" s="587">
        <v>4.09</v>
      </c>
    </row>
    <row r="93" spans="2:19" ht="49.5" x14ac:dyDescent="0.3">
      <c r="B93" s="244" t="s">
        <v>851</v>
      </c>
      <c r="C93" s="588" t="s">
        <v>1296</v>
      </c>
      <c r="D93" s="579">
        <v>2.7323101000000003</v>
      </c>
      <c r="E93" s="22">
        <v>0</v>
      </c>
      <c r="F93" s="619"/>
      <c r="G93" s="22">
        <v>0</v>
      </c>
      <c r="H93" s="520">
        <v>0.65782667000000006</v>
      </c>
      <c r="I93" s="579">
        <v>-0.64974187999999999</v>
      </c>
      <c r="J93" s="22">
        <v>0</v>
      </c>
      <c r="K93" s="579">
        <v>-0.6374592</v>
      </c>
      <c r="L93" s="579">
        <v>1384.94</v>
      </c>
      <c r="M93" s="520">
        <v>1070.68</v>
      </c>
      <c r="N93" s="579">
        <v>0</v>
      </c>
      <c r="O93" s="520">
        <v>2.7165272799999998</v>
      </c>
      <c r="P93" s="22">
        <v>1.5782819999999999E-2</v>
      </c>
      <c r="Q93" s="22">
        <v>0</v>
      </c>
      <c r="R93" s="22">
        <v>0</v>
      </c>
      <c r="S93" s="587">
        <v>0.92</v>
      </c>
    </row>
    <row r="94" spans="2:19" x14ac:dyDescent="0.3">
      <c r="B94" s="244" t="s">
        <v>852</v>
      </c>
      <c r="C94" s="588" t="s">
        <v>1297</v>
      </c>
      <c r="D94" s="579">
        <v>4.0999999999999996</v>
      </c>
      <c r="E94" s="22">
        <v>0</v>
      </c>
      <c r="F94" s="619"/>
      <c r="G94" s="22">
        <v>0</v>
      </c>
      <c r="H94" s="520">
        <v>0</v>
      </c>
      <c r="I94" s="579">
        <v>-8.0718000000000005E-3</v>
      </c>
      <c r="J94" s="22">
        <v>0</v>
      </c>
      <c r="K94" s="579">
        <v>0</v>
      </c>
      <c r="L94" s="579">
        <v>574.79</v>
      </c>
      <c r="M94" s="520">
        <v>376.27</v>
      </c>
      <c r="N94" s="579">
        <v>0</v>
      </c>
      <c r="O94" s="520">
        <v>4.0999999999999996</v>
      </c>
      <c r="P94" s="22">
        <v>0</v>
      </c>
      <c r="Q94" s="22">
        <v>0</v>
      </c>
      <c r="R94" s="22">
        <v>0</v>
      </c>
      <c r="S94" s="587">
        <v>3.61</v>
      </c>
    </row>
    <row r="95" spans="2:19" x14ac:dyDescent="0.3">
      <c r="B95" s="244" t="s">
        <v>853</v>
      </c>
      <c r="C95" s="588" t="s">
        <v>1298</v>
      </c>
      <c r="D95" s="579">
        <v>88.273127950000003</v>
      </c>
      <c r="E95" s="22">
        <v>0</v>
      </c>
      <c r="F95" s="619"/>
      <c r="G95" s="22">
        <v>0</v>
      </c>
      <c r="H95" s="520">
        <v>8.0159771200000005</v>
      </c>
      <c r="I95" s="579">
        <v>-4.5075979200000003</v>
      </c>
      <c r="J95" s="22">
        <v>0</v>
      </c>
      <c r="K95" s="579">
        <v>-4.4259976299999995</v>
      </c>
      <c r="L95" s="579">
        <v>29385.71</v>
      </c>
      <c r="M95" s="520">
        <v>18626.7</v>
      </c>
      <c r="N95" s="579">
        <v>0</v>
      </c>
      <c r="O95" s="520">
        <v>87.638752949999997</v>
      </c>
      <c r="P95" s="22">
        <v>0.63437500000000002</v>
      </c>
      <c r="Q95" s="22">
        <v>0</v>
      </c>
      <c r="R95" s="22">
        <v>0</v>
      </c>
      <c r="S95" s="587">
        <v>2.0699999999999998</v>
      </c>
    </row>
    <row r="96" spans="2:19" ht="33" x14ac:dyDescent="0.3">
      <c r="B96" s="244" t="s">
        <v>854</v>
      </c>
      <c r="C96" s="588" t="s">
        <v>1299</v>
      </c>
      <c r="D96" s="579">
        <v>44.845147359999999</v>
      </c>
      <c r="E96" s="22">
        <v>0</v>
      </c>
      <c r="F96" s="619"/>
      <c r="G96" s="22">
        <v>0</v>
      </c>
      <c r="H96" s="520">
        <v>2.0204679999999999E-2</v>
      </c>
      <c r="I96" s="579">
        <v>-6.5808320000000003E-2</v>
      </c>
      <c r="J96" s="22">
        <v>0</v>
      </c>
      <c r="K96" s="579">
        <v>-6.8503100000000001E-3</v>
      </c>
      <c r="L96" s="579">
        <v>4445.8599999999997</v>
      </c>
      <c r="M96" s="520">
        <v>3641.54</v>
      </c>
      <c r="N96" s="579">
        <v>0</v>
      </c>
      <c r="O96" s="520">
        <v>33.845147359999999</v>
      </c>
      <c r="P96" s="22">
        <v>11</v>
      </c>
      <c r="Q96" s="22">
        <v>0</v>
      </c>
      <c r="R96" s="22">
        <v>0</v>
      </c>
      <c r="S96" s="587">
        <v>3.33</v>
      </c>
    </row>
    <row r="97" spans="2:19" x14ac:dyDescent="0.3">
      <c r="B97" s="244" t="s">
        <v>855</v>
      </c>
      <c r="C97" s="588" t="s">
        <v>1300</v>
      </c>
      <c r="D97" s="579">
        <v>226.31360518</v>
      </c>
      <c r="E97" s="22">
        <v>0</v>
      </c>
      <c r="F97" s="619"/>
      <c r="G97" s="22">
        <v>0</v>
      </c>
      <c r="H97" s="520">
        <v>1.0303575899999999</v>
      </c>
      <c r="I97" s="579">
        <v>-1.2233655000000001</v>
      </c>
      <c r="J97" s="22">
        <v>0</v>
      </c>
      <c r="K97" s="579">
        <v>-0.40332488</v>
      </c>
      <c r="L97" s="579">
        <v>193403.93</v>
      </c>
      <c r="M97" s="520">
        <v>134403.74</v>
      </c>
      <c r="N97" s="579">
        <v>0</v>
      </c>
      <c r="O97" s="520">
        <v>52.97610718</v>
      </c>
      <c r="P97" s="22">
        <v>138.71376290999999</v>
      </c>
      <c r="Q97" s="22">
        <v>34.623735090000004</v>
      </c>
      <c r="R97" s="22">
        <v>0</v>
      </c>
      <c r="S97" s="587">
        <v>6.14</v>
      </c>
    </row>
    <row r="98" spans="2:19" ht="33" x14ac:dyDescent="0.3">
      <c r="B98" s="244" t="s">
        <v>1301</v>
      </c>
      <c r="C98" s="588" t="s">
        <v>1302</v>
      </c>
      <c r="D98" s="579">
        <v>44.212045400000001</v>
      </c>
      <c r="E98" s="22">
        <v>0</v>
      </c>
      <c r="F98" s="619"/>
      <c r="G98" s="22">
        <v>0</v>
      </c>
      <c r="H98" s="520">
        <v>0</v>
      </c>
      <c r="I98" s="579">
        <v>-1.07880398</v>
      </c>
      <c r="J98" s="22">
        <v>0</v>
      </c>
      <c r="K98" s="579">
        <v>0</v>
      </c>
      <c r="L98" s="579">
        <v>48089.03</v>
      </c>
      <c r="M98" s="520">
        <v>14515.69</v>
      </c>
      <c r="N98" s="579">
        <v>0</v>
      </c>
      <c r="O98" s="520">
        <v>41.55818215</v>
      </c>
      <c r="P98" s="22">
        <v>1.0039095500000002</v>
      </c>
      <c r="Q98" s="22">
        <v>1.6499537</v>
      </c>
      <c r="R98" s="22">
        <v>0</v>
      </c>
      <c r="S98" s="587">
        <v>2.86</v>
      </c>
    </row>
    <row r="99" spans="2:19" x14ac:dyDescent="0.3">
      <c r="B99" s="244" t="s">
        <v>1303</v>
      </c>
      <c r="C99" s="588" t="s">
        <v>1304</v>
      </c>
      <c r="D99" s="579">
        <v>58.908118510000001</v>
      </c>
      <c r="E99" s="22">
        <v>0</v>
      </c>
      <c r="F99" s="619"/>
      <c r="G99" s="22">
        <v>0</v>
      </c>
      <c r="H99" s="520">
        <v>6.8112271799999995</v>
      </c>
      <c r="I99" s="579">
        <v>-3.7992303700000001</v>
      </c>
      <c r="J99" s="22">
        <v>0</v>
      </c>
      <c r="K99" s="579">
        <v>-3.7375257299999998</v>
      </c>
      <c r="L99" s="579">
        <v>113199.67</v>
      </c>
      <c r="M99" s="520">
        <v>60970.83</v>
      </c>
      <c r="N99" s="579">
        <v>0</v>
      </c>
      <c r="O99" s="520">
        <v>40.463630200000004</v>
      </c>
      <c r="P99" s="22">
        <v>16.68520492</v>
      </c>
      <c r="Q99" s="22">
        <v>1.75928339</v>
      </c>
      <c r="R99" s="22">
        <v>0</v>
      </c>
      <c r="S99" s="587">
        <v>3.56</v>
      </c>
    </row>
    <row r="100" spans="2:19" x14ac:dyDescent="0.3">
      <c r="B100" s="244" t="s">
        <v>1305</v>
      </c>
      <c r="C100" s="588" t="s">
        <v>1306</v>
      </c>
      <c r="D100" s="579">
        <v>204.01156903999998</v>
      </c>
      <c r="E100" s="22">
        <v>0</v>
      </c>
      <c r="F100" s="619"/>
      <c r="G100" s="22">
        <v>0</v>
      </c>
      <c r="H100" s="520">
        <v>10.649793669999999</v>
      </c>
      <c r="I100" s="579">
        <v>-6.8790139000000003</v>
      </c>
      <c r="J100" s="22">
        <v>0</v>
      </c>
      <c r="K100" s="579">
        <v>-5.55926411</v>
      </c>
      <c r="L100" s="579">
        <v>132018.82999999999</v>
      </c>
      <c r="M100" s="520">
        <v>100085.4</v>
      </c>
      <c r="N100" s="579">
        <v>0</v>
      </c>
      <c r="O100" s="520">
        <v>181.94161378000001</v>
      </c>
      <c r="P100" s="22">
        <v>18.722655020000001</v>
      </c>
      <c r="Q100" s="22">
        <v>3.34730024</v>
      </c>
      <c r="R100" s="22">
        <v>0</v>
      </c>
      <c r="S100" s="587">
        <v>2.67</v>
      </c>
    </row>
    <row r="101" spans="2:19" ht="33" x14ac:dyDescent="0.3">
      <c r="B101" s="244" t="s">
        <v>1307</v>
      </c>
      <c r="C101" s="588" t="s">
        <v>1308</v>
      </c>
      <c r="D101" s="579">
        <v>89.596446760000006</v>
      </c>
      <c r="E101" s="22">
        <v>0</v>
      </c>
      <c r="F101" s="619"/>
      <c r="G101" s="22">
        <v>0</v>
      </c>
      <c r="H101" s="520">
        <v>0</v>
      </c>
      <c r="I101" s="579">
        <v>-0.29100127000000003</v>
      </c>
      <c r="J101" s="22">
        <v>0</v>
      </c>
      <c r="K101" s="579">
        <v>0</v>
      </c>
      <c r="L101" s="579">
        <v>15015.41</v>
      </c>
      <c r="M101" s="520">
        <v>12922.13</v>
      </c>
      <c r="N101" s="579">
        <v>0</v>
      </c>
      <c r="O101" s="520">
        <v>89.002611360000003</v>
      </c>
      <c r="P101" s="22">
        <v>0.15142616</v>
      </c>
      <c r="Q101" s="22">
        <v>0.44240923999999998</v>
      </c>
      <c r="R101" s="22">
        <v>0</v>
      </c>
      <c r="S101" s="587">
        <v>1.06</v>
      </c>
    </row>
    <row r="102" spans="2:19" x14ac:dyDescent="0.3">
      <c r="B102" s="244" t="s">
        <v>1309</v>
      </c>
      <c r="C102" s="588" t="s">
        <v>1310</v>
      </c>
      <c r="D102" s="579">
        <v>49.988315530000001</v>
      </c>
      <c r="E102" s="22">
        <v>0</v>
      </c>
      <c r="F102" s="619"/>
      <c r="G102" s="22">
        <v>0</v>
      </c>
      <c r="H102" s="520">
        <v>5.7234119999999999E-2</v>
      </c>
      <c r="I102" s="579">
        <v>-0.19469891</v>
      </c>
      <c r="J102" s="22">
        <v>0</v>
      </c>
      <c r="K102" s="579">
        <v>-2.6965349999999999E-2</v>
      </c>
      <c r="L102" s="579">
        <v>22429.9</v>
      </c>
      <c r="M102" s="520">
        <v>20187.650000000001</v>
      </c>
      <c r="N102" s="579">
        <v>0</v>
      </c>
      <c r="O102" s="520">
        <v>34.94682753</v>
      </c>
      <c r="P102" s="22">
        <v>15.041487999999999</v>
      </c>
      <c r="Q102" s="22">
        <v>0</v>
      </c>
      <c r="R102" s="22">
        <v>0</v>
      </c>
      <c r="S102" s="587">
        <v>3.26</v>
      </c>
    </row>
    <row r="103" spans="2:19" x14ac:dyDescent="0.3">
      <c r="B103" s="244" t="s">
        <v>1311</v>
      </c>
      <c r="C103" s="588" t="s">
        <v>1312</v>
      </c>
      <c r="D103" s="579">
        <v>221.34008237999998</v>
      </c>
      <c r="E103" s="22">
        <v>0</v>
      </c>
      <c r="F103" s="619"/>
      <c r="G103" s="22">
        <v>0</v>
      </c>
      <c r="H103" s="520">
        <v>6.2308696699999997</v>
      </c>
      <c r="I103" s="579">
        <v>-7.8561342500000002</v>
      </c>
      <c r="J103" s="22">
        <v>0</v>
      </c>
      <c r="K103" s="579">
        <v>-3.7902131400000001</v>
      </c>
      <c r="L103" s="579">
        <v>55350.79</v>
      </c>
      <c r="M103" s="520">
        <v>49598.84</v>
      </c>
      <c r="N103" s="579">
        <v>0</v>
      </c>
      <c r="O103" s="520">
        <v>201.04652388</v>
      </c>
      <c r="P103" s="22">
        <v>17.42241873</v>
      </c>
      <c r="Q103" s="22">
        <v>2.8711397700000001</v>
      </c>
      <c r="R103" s="22">
        <v>0</v>
      </c>
      <c r="S103" s="587">
        <v>1.99</v>
      </c>
    </row>
    <row r="104" spans="2:19" ht="33" x14ac:dyDescent="0.3">
      <c r="B104" s="244" t="s">
        <v>1313</v>
      </c>
      <c r="C104" s="588" t="s">
        <v>1314</v>
      </c>
      <c r="D104" s="579">
        <v>134.56522215000001</v>
      </c>
      <c r="E104" s="22">
        <v>0</v>
      </c>
      <c r="F104" s="619"/>
      <c r="G104" s="22">
        <v>0</v>
      </c>
      <c r="H104" s="520">
        <v>2.4416464800000002</v>
      </c>
      <c r="I104" s="579">
        <v>-1.54908026</v>
      </c>
      <c r="J104" s="22">
        <v>0</v>
      </c>
      <c r="K104" s="579">
        <v>-1.21575042</v>
      </c>
      <c r="L104" s="579">
        <v>41955.69</v>
      </c>
      <c r="M104" s="520">
        <v>38253.83</v>
      </c>
      <c r="N104" s="579">
        <v>0</v>
      </c>
      <c r="O104" s="520">
        <v>133.06840706</v>
      </c>
      <c r="P104" s="22">
        <v>1.4968150900000001</v>
      </c>
      <c r="Q104" s="22">
        <v>0</v>
      </c>
      <c r="R104" s="22">
        <v>0</v>
      </c>
      <c r="S104" s="587">
        <v>1.75</v>
      </c>
    </row>
    <row r="105" spans="2:19" x14ac:dyDescent="0.3">
      <c r="B105" s="244" t="s">
        <v>1315</v>
      </c>
      <c r="C105" s="588" t="s">
        <v>1316</v>
      </c>
      <c r="D105" s="579">
        <v>85.907907909999992</v>
      </c>
      <c r="E105" s="22">
        <v>0</v>
      </c>
      <c r="F105" s="619"/>
      <c r="G105" s="22">
        <v>0</v>
      </c>
      <c r="H105" s="520">
        <v>2.05012404</v>
      </c>
      <c r="I105" s="579">
        <v>-1.5315735800000001</v>
      </c>
      <c r="J105" s="22">
        <v>0</v>
      </c>
      <c r="K105" s="579">
        <v>-1.3848168600000001</v>
      </c>
      <c r="L105" s="579">
        <v>46358.879999999997</v>
      </c>
      <c r="M105" s="520">
        <v>42079.26</v>
      </c>
      <c r="N105" s="579">
        <v>0</v>
      </c>
      <c r="O105" s="520">
        <v>83.024136739999989</v>
      </c>
      <c r="P105" s="22">
        <v>2.8837711699999997</v>
      </c>
      <c r="Q105" s="22">
        <v>0</v>
      </c>
      <c r="R105" s="22">
        <v>0</v>
      </c>
      <c r="S105" s="587">
        <v>0.46</v>
      </c>
    </row>
    <row r="106" spans="2:19" x14ac:dyDescent="0.3">
      <c r="B106" s="244" t="s">
        <v>1317</v>
      </c>
      <c r="C106" s="588" t="s">
        <v>1318</v>
      </c>
      <c r="D106" s="579">
        <v>60.368038409999997</v>
      </c>
      <c r="E106" s="22">
        <v>0</v>
      </c>
      <c r="F106" s="619"/>
      <c r="G106" s="22">
        <v>0</v>
      </c>
      <c r="H106" s="520">
        <v>0.2450437</v>
      </c>
      <c r="I106" s="579">
        <v>-1.1738166999999999</v>
      </c>
      <c r="J106" s="22">
        <v>0</v>
      </c>
      <c r="K106" s="579">
        <v>-6.5513300000000002E-3</v>
      </c>
      <c r="L106" s="579">
        <v>25259.74</v>
      </c>
      <c r="M106" s="520">
        <v>21320.63</v>
      </c>
      <c r="N106" s="579">
        <v>0</v>
      </c>
      <c r="O106" s="520">
        <v>57.759482970000001</v>
      </c>
      <c r="P106" s="22">
        <v>2.6085554399999999</v>
      </c>
      <c r="Q106" s="22">
        <v>0</v>
      </c>
      <c r="R106" s="22">
        <v>0</v>
      </c>
      <c r="S106" s="587">
        <v>2.91</v>
      </c>
    </row>
    <row r="107" spans="2:19" x14ac:dyDescent="0.3">
      <c r="B107" s="244" t="s">
        <v>1319</v>
      </c>
      <c r="C107" s="588" t="s">
        <v>1320</v>
      </c>
      <c r="D107" s="579">
        <v>93.554310529999995</v>
      </c>
      <c r="E107" s="22">
        <v>0</v>
      </c>
      <c r="F107" s="619"/>
      <c r="G107" s="22">
        <v>0</v>
      </c>
      <c r="H107" s="520">
        <v>0</v>
      </c>
      <c r="I107" s="579">
        <v>-0.64811029000000009</v>
      </c>
      <c r="J107" s="22">
        <v>0</v>
      </c>
      <c r="K107" s="579">
        <v>0</v>
      </c>
      <c r="L107" s="579">
        <v>12566.32</v>
      </c>
      <c r="M107" s="520">
        <v>10816.65</v>
      </c>
      <c r="N107" s="579">
        <v>0</v>
      </c>
      <c r="O107" s="520">
        <v>80.640257040000009</v>
      </c>
      <c r="P107" s="22">
        <v>11.792656060000001</v>
      </c>
      <c r="Q107" s="22">
        <v>1.12139743</v>
      </c>
      <c r="R107" s="22">
        <v>0</v>
      </c>
      <c r="S107" s="587">
        <v>1.9</v>
      </c>
    </row>
    <row r="108" spans="2:19" ht="33" x14ac:dyDescent="0.3">
      <c r="B108" s="244" t="s">
        <v>1321</v>
      </c>
      <c r="C108" s="588" t="s">
        <v>1322</v>
      </c>
      <c r="D108" s="579">
        <v>24.719843090000001</v>
      </c>
      <c r="E108" s="22">
        <v>0</v>
      </c>
      <c r="F108" s="619"/>
      <c r="G108" s="22">
        <v>0</v>
      </c>
      <c r="H108" s="520">
        <v>2.90563985</v>
      </c>
      <c r="I108" s="579">
        <v>-2.7957856400000001</v>
      </c>
      <c r="J108" s="22">
        <v>0</v>
      </c>
      <c r="K108" s="579">
        <v>-2.7424570099999999</v>
      </c>
      <c r="L108" s="579">
        <v>2188.5500000000002</v>
      </c>
      <c r="M108" s="520">
        <v>1983.98</v>
      </c>
      <c r="N108" s="579">
        <v>0</v>
      </c>
      <c r="O108" s="520">
        <v>24.49275853</v>
      </c>
      <c r="P108" s="22">
        <v>0</v>
      </c>
      <c r="Q108" s="22">
        <v>0.22708455999999999</v>
      </c>
      <c r="R108" s="22">
        <v>0</v>
      </c>
      <c r="S108" s="587">
        <v>0.9</v>
      </c>
    </row>
    <row r="109" spans="2:19" x14ac:dyDescent="0.3">
      <c r="B109" s="244" t="s">
        <v>1323</v>
      </c>
      <c r="C109" s="589" t="s">
        <v>1324</v>
      </c>
      <c r="D109" s="579">
        <v>758.33133926999994</v>
      </c>
      <c r="E109" s="22">
        <v>0</v>
      </c>
      <c r="F109" s="619"/>
      <c r="G109" s="22">
        <v>0</v>
      </c>
      <c r="H109" s="520">
        <v>19.244635969999997</v>
      </c>
      <c r="I109" s="579">
        <v>-3.6767421300000001</v>
      </c>
      <c r="J109" s="22">
        <v>0</v>
      </c>
      <c r="K109" s="579">
        <v>-3.3721525699999999</v>
      </c>
      <c r="L109" s="579">
        <v>1080042.02</v>
      </c>
      <c r="M109" s="520">
        <v>96958.720000000001</v>
      </c>
      <c r="N109" s="579">
        <v>0</v>
      </c>
      <c r="O109" s="520">
        <v>286.63467004</v>
      </c>
      <c r="P109" s="22">
        <v>325.83132463999999</v>
      </c>
      <c r="Q109" s="22">
        <v>145.86534459000001</v>
      </c>
      <c r="R109" s="22">
        <v>0</v>
      </c>
      <c r="S109" s="587">
        <v>7.34</v>
      </c>
    </row>
    <row r="110" spans="2:19" x14ac:dyDescent="0.3">
      <c r="B110" s="244" t="s">
        <v>1325</v>
      </c>
      <c r="C110" s="588" t="s">
        <v>1326</v>
      </c>
      <c r="D110" s="579">
        <v>720.27742450999995</v>
      </c>
      <c r="E110" s="22">
        <v>0</v>
      </c>
      <c r="F110" s="619"/>
      <c r="G110" s="22">
        <v>0</v>
      </c>
      <c r="H110" s="520">
        <v>19.244635969999997</v>
      </c>
      <c r="I110" s="579">
        <v>-3.6718959999999998</v>
      </c>
      <c r="J110" s="22">
        <v>0</v>
      </c>
      <c r="K110" s="579">
        <v>-3.3721525699999999</v>
      </c>
      <c r="L110" s="579">
        <v>882258.41</v>
      </c>
      <c r="M110" s="520">
        <v>78574.84</v>
      </c>
      <c r="N110" s="579">
        <v>0</v>
      </c>
      <c r="O110" s="520">
        <v>253.01123659999999</v>
      </c>
      <c r="P110" s="22">
        <v>325.83132463999999</v>
      </c>
      <c r="Q110" s="22">
        <v>141.43486327000002</v>
      </c>
      <c r="R110" s="22">
        <v>0</v>
      </c>
      <c r="S110" s="587">
        <v>7.48</v>
      </c>
    </row>
    <row r="111" spans="2:19" x14ac:dyDescent="0.3">
      <c r="B111" s="244" t="s">
        <v>1327</v>
      </c>
      <c r="C111" s="588" t="s">
        <v>1328</v>
      </c>
      <c r="D111" s="579">
        <v>510.98431849000002</v>
      </c>
      <c r="E111" s="22">
        <v>0</v>
      </c>
      <c r="F111" s="619"/>
      <c r="G111" s="22">
        <v>0</v>
      </c>
      <c r="H111" s="520">
        <v>11.63598028</v>
      </c>
      <c r="I111" s="579">
        <v>-0.61434991000000005</v>
      </c>
      <c r="J111" s="22">
        <v>0</v>
      </c>
      <c r="K111" s="579">
        <v>-0.44549630000000001</v>
      </c>
      <c r="L111" s="579">
        <v>474554.19</v>
      </c>
      <c r="M111" s="520">
        <v>41012.660000000003</v>
      </c>
      <c r="N111" s="579">
        <v>0</v>
      </c>
      <c r="O111" s="520">
        <v>143.67030344</v>
      </c>
      <c r="P111" s="22">
        <v>251.30589344000001</v>
      </c>
      <c r="Q111" s="22">
        <v>116.00812161</v>
      </c>
      <c r="R111" s="22">
        <v>0</v>
      </c>
      <c r="S111" s="587">
        <v>8.1</v>
      </c>
    </row>
    <row r="112" spans="2:19" ht="33" x14ac:dyDescent="0.3">
      <c r="B112" s="244" t="s">
        <v>1329</v>
      </c>
      <c r="C112" s="588" t="s">
        <v>1330</v>
      </c>
      <c r="D112" s="579">
        <v>6.8497953000000003</v>
      </c>
      <c r="E112" s="22">
        <v>0</v>
      </c>
      <c r="F112" s="619"/>
      <c r="G112" s="22">
        <v>0</v>
      </c>
      <c r="H112" s="520">
        <v>0</v>
      </c>
      <c r="I112" s="579">
        <v>-1.22405E-3</v>
      </c>
      <c r="J112" s="22">
        <v>0</v>
      </c>
      <c r="K112" s="579">
        <v>0</v>
      </c>
      <c r="L112" s="579">
        <v>15613.02</v>
      </c>
      <c r="M112" s="520">
        <v>1339.54</v>
      </c>
      <c r="N112" s="579">
        <v>0</v>
      </c>
      <c r="O112" s="520">
        <v>2.4193139800000001</v>
      </c>
      <c r="P112" s="22">
        <v>0</v>
      </c>
      <c r="Q112" s="22">
        <v>4.4304813200000002</v>
      </c>
      <c r="R112" s="22">
        <v>0</v>
      </c>
      <c r="S112" s="587">
        <v>9.99</v>
      </c>
    </row>
    <row r="113" spans="2:19" x14ac:dyDescent="0.3">
      <c r="B113" s="244" t="s">
        <v>1331</v>
      </c>
      <c r="C113" s="588" t="s">
        <v>1332</v>
      </c>
      <c r="D113" s="579">
        <v>31.204119460000001</v>
      </c>
      <c r="E113" s="22">
        <v>0</v>
      </c>
      <c r="F113" s="619"/>
      <c r="G113" s="22">
        <v>0</v>
      </c>
      <c r="H113" s="520">
        <v>0</v>
      </c>
      <c r="I113" s="579">
        <v>-3.6220799999999997E-3</v>
      </c>
      <c r="J113" s="22">
        <v>0</v>
      </c>
      <c r="K113" s="579">
        <v>0</v>
      </c>
      <c r="L113" s="579">
        <v>182170.59</v>
      </c>
      <c r="M113" s="520">
        <v>17044.34</v>
      </c>
      <c r="N113" s="579">
        <v>0</v>
      </c>
      <c r="O113" s="520">
        <v>31.204119460000001</v>
      </c>
      <c r="P113" s="22">
        <v>0</v>
      </c>
      <c r="Q113" s="22">
        <v>0</v>
      </c>
      <c r="R113" s="22">
        <v>0</v>
      </c>
      <c r="S113" s="587">
        <v>3.56</v>
      </c>
    </row>
    <row r="114" spans="2:19" ht="49.5" x14ac:dyDescent="0.3">
      <c r="B114" s="244" t="s">
        <v>902</v>
      </c>
      <c r="C114" s="589" t="s">
        <v>1333</v>
      </c>
      <c r="D114" s="579">
        <v>40.112090590000001</v>
      </c>
      <c r="E114" s="22">
        <v>0</v>
      </c>
      <c r="F114" s="619"/>
      <c r="G114" s="22">
        <v>0</v>
      </c>
      <c r="H114" s="520">
        <v>0</v>
      </c>
      <c r="I114" s="579">
        <v>-4.3962379999999995E-2</v>
      </c>
      <c r="J114" s="22">
        <v>0</v>
      </c>
      <c r="K114" s="579">
        <v>0</v>
      </c>
      <c r="L114" s="579">
        <v>21655.56</v>
      </c>
      <c r="M114" s="520">
        <v>5882.36</v>
      </c>
      <c r="N114" s="579">
        <v>0</v>
      </c>
      <c r="O114" s="520">
        <v>35.179870340000001</v>
      </c>
      <c r="P114" s="22">
        <v>0.97881848999999999</v>
      </c>
      <c r="Q114" s="22">
        <v>3.9534017599999998</v>
      </c>
      <c r="R114" s="22">
        <v>0</v>
      </c>
      <c r="S114" s="587">
        <v>3.34</v>
      </c>
    </row>
    <row r="115" spans="2:19" x14ac:dyDescent="0.3">
      <c r="B115" s="244" t="s">
        <v>1334</v>
      </c>
      <c r="C115" s="589" t="s">
        <v>1335</v>
      </c>
      <c r="D115" s="579">
        <v>167.61768956999998</v>
      </c>
      <c r="E115" s="22">
        <v>0</v>
      </c>
      <c r="F115" s="619"/>
      <c r="G115" s="22">
        <v>0</v>
      </c>
      <c r="H115" s="520">
        <v>15.036998109999999</v>
      </c>
      <c r="I115" s="579">
        <v>-6.4831513200000002</v>
      </c>
      <c r="J115" s="22">
        <v>0</v>
      </c>
      <c r="K115" s="579">
        <v>-6.00816295</v>
      </c>
      <c r="L115" s="579">
        <v>43239.18</v>
      </c>
      <c r="M115" s="520">
        <v>35769.32</v>
      </c>
      <c r="N115" s="579">
        <v>0</v>
      </c>
      <c r="O115" s="520">
        <v>151.96232077000002</v>
      </c>
      <c r="P115" s="22">
        <v>10.74982406</v>
      </c>
      <c r="Q115" s="22">
        <v>4.6286961199999999</v>
      </c>
      <c r="R115" s="22">
        <v>0.27684861999999999</v>
      </c>
      <c r="S115" s="587">
        <v>1.93</v>
      </c>
    </row>
    <row r="116" spans="2:19" x14ac:dyDescent="0.3">
      <c r="B116" s="244" t="s">
        <v>1336</v>
      </c>
      <c r="C116" s="588" t="s">
        <v>1337</v>
      </c>
      <c r="D116" s="579">
        <v>89.715128379999996</v>
      </c>
      <c r="E116" s="22">
        <v>0</v>
      </c>
      <c r="F116" s="619"/>
      <c r="G116" s="22">
        <v>0</v>
      </c>
      <c r="H116" s="520">
        <v>11.772625140000001</v>
      </c>
      <c r="I116" s="579">
        <v>-3.81267706</v>
      </c>
      <c r="J116" s="22">
        <v>0</v>
      </c>
      <c r="K116" s="579">
        <v>-3.4854943299999999</v>
      </c>
      <c r="L116" s="579">
        <v>19209.099999999999</v>
      </c>
      <c r="M116" s="520">
        <v>15895.18</v>
      </c>
      <c r="N116" s="579">
        <v>0</v>
      </c>
      <c r="O116" s="520">
        <v>84.363722420000002</v>
      </c>
      <c r="P116" s="22">
        <v>2.6726844600000002</v>
      </c>
      <c r="Q116" s="22">
        <v>2.40187288</v>
      </c>
      <c r="R116" s="22">
        <v>0.27684861999999999</v>
      </c>
      <c r="S116" s="587">
        <v>1.98</v>
      </c>
    </row>
    <row r="117" spans="2:19" x14ac:dyDescent="0.3">
      <c r="B117" s="244" t="s">
        <v>1338</v>
      </c>
      <c r="C117" s="588" t="s">
        <v>1339</v>
      </c>
      <c r="D117" s="579">
        <v>15.853149650000001</v>
      </c>
      <c r="E117" s="22">
        <v>0</v>
      </c>
      <c r="F117" s="619"/>
      <c r="G117" s="22">
        <v>0</v>
      </c>
      <c r="H117" s="520">
        <v>1.1212221899999999</v>
      </c>
      <c r="I117" s="579">
        <v>-1.1127978500000002</v>
      </c>
      <c r="J117" s="22">
        <v>0</v>
      </c>
      <c r="K117" s="579">
        <v>-1.0989138600000001</v>
      </c>
      <c r="L117" s="579">
        <v>7543.04</v>
      </c>
      <c r="M117" s="520">
        <v>6335.47</v>
      </c>
      <c r="N117" s="579">
        <v>0</v>
      </c>
      <c r="O117" s="520">
        <v>11.828371800000001</v>
      </c>
      <c r="P117" s="22">
        <v>3.9298178399999997</v>
      </c>
      <c r="Q117" s="22">
        <v>9.4960009999999997E-2</v>
      </c>
      <c r="R117" s="22">
        <v>0</v>
      </c>
      <c r="S117" s="587">
        <v>2.73</v>
      </c>
    </row>
    <row r="118" spans="2:19" ht="33" x14ac:dyDescent="0.3">
      <c r="B118" s="244" t="s">
        <v>1340</v>
      </c>
      <c r="C118" s="588" t="s">
        <v>1341</v>
      </c>
      <c r="D118" s="579">
        <v>62.049411540000001</v>
      </c>
      <c r="E118" s="22">
        <v>0</v>
      </c>
      <c r="F118" s="619"/>
      <c r="G118" s="22">
        <v>0</v>
      </c>
      <c r="H118" s="520">
        <v>2.1431507799999996</v>
      </c>
      <c r="I118" s="579">
        <v>-1.55767641</v>
      </c>
      <c r="J118" s="22">
        <v>0</v>
      </c>
      <c r="K118" s="579">
        <v>-1.42375476</v>
      </c>
      <c r="L118" s="579">
        <v>16487.04</v>
      </c>
      <c r="M118" s="520">
        <v>13538.67</v>
      </c>
      <c r="N118" s="579">
        <v>0</v>
      </c>
      <c r="O118" s="520">
        <v>55.770226549999997</v>
      </c>
      <c r="P118" s="22">
        <v>4.1473217599999996</v>
      </c>
      <c r="Q118" s="22">
        <v>2.13186323</v>
      </c>
      <c r="R118" s="22">
        <v>0</v>
      </c>
      <c r="S118" s="587">
        <v>1.65</v>
      </c>
    </row>
    <row r="119" spans="2:19" ht="33" x14ac:dyDescent="0.3">
      <c r="B119" s="244" t="s">
        <v>1342</v>
      </c>
      <c r="C119" s="589" t="s">
        <v>1343</v>
      </c>
      <c r="D119" s="579">
        <v>907.58725480999999</v>
      </c>
      <c r="E119" s="22">
        <v>0</v>
      </c>
      <c r="F119" s="619"/>
      <c r="G119" s="22">
        <v>0</v>
      </c>
      <c r="H119" s="520">
        <v>29.740489180000001</v>
      </c>
      <c r="I119" s="579">
        <v>-27.738631089999998</v>
      </c>
      <c r="J119" s="22">
        <v>0</v>
      </c>
      <c r="K119" s="579">
        <v>-16.262331029999999</v>
      </c>
      <c r="L119" s="579">
        <v>300075.7</v>
      </c>
      <c r="M119" s="520">
        <v>200184.11</v>
      </c>
      <c r="N119" s="579">
        <v>0</v>
      </c>
      <c r="O119" s="520">
        <v>793.11931509999999</v>
      </c>
      <c r="P119" s="22">
        <v>87.134309099999996</v>
      </c>
      <c r="Q119" s="22">
        <v>21.591234440000001</v>
      </c>
      <c r="R119" s="22">
        <v>5.7423961700000001</v>
      </c>
      <c r="S119" s="587">
        <v>2.84</v>
      </c>
    </row>
    <row r="120" spans="2:19" x14ac:dyDescent="0.3">
      <c r="B120" s="244" t="s">
        <v>1344</v>
      </c>
      <c r="C120" s="589" t="s">
        <v>1345</v>
      </c>
      <c r="D120" s="579">
        <v>430.62538788000001</v>
      </c>
      <c r="E120" s="22">
        <v>0</v>
      </c>
      <c r="F120" s="619"/>
      <c r="G120" s="22">
        <v>0</v>
      </c>
      <c r="H120" s="520">
        <v>1.0146121400000001</v>
      </c>
      <c r="I120" s="579">
        <v>-2.0255314599999998</v>
      </c>
      <c r="J120" s="22">
        <v>0</v>
      </c>
      <c r="K120" s="579">
        <v>-0.97401592000000004</v>
      </c>
      <c r="L120" s="579">
        <v>228984.7</v>
      </c>
      <c r="M120" s="520">
        <v>76455.8</v>
      </c>
      <c r="N120" s="579">
        <v>0</v>
      </c>
      <c r="O120" s="520">
        <v>111.71204365999999</v>
      </c>
      <c r="P120" s="22">
        <v>251.61490309999999</v>
      </c>
      <c r="Q120" s="22">
        <v>67.298441120000007</v>
      </c>
      <c r="R120" s="22">
        <v>0</v>
      </c>
      <c r="S120" s="587">
        <v>6.72</v>
      </c>
    </row>
    <row r="121" spans="2:19" ht="33" x14ac:dyDescent="0.3">
      <c r="B121" s="244" t="s">
        <v>1346</v>
      </c>
      <c r="C121" s="588" t="s">
        <v>1347</v>
      </c>
      <c r="D121" s="579">
        <v>19.474451999999999</v>
      </c>
      <c r="E121" s="22">
        <v>0</v>
      </c>
      <c r="F121" s="619"/>
      <c r="G121" s="22">
        <v>0</v>
      </c>
      <c r="H121" s="520">
        <v>6.4407110000000004E-2</v>
      </c>
      <c r="I121" s="579">
        <v>-0.77847833999999994</v>
      </c>
      <c r="J121" s="22">
        <v>0</v>
      </c>
      <c r="K121" s="579">
        <v>-6.4378569999999996E-2</v>
      </c>
      <c r="L121" s="579">
        <v>13322.72</v>
      </c>
      <c r="M121" s="520">
        <v>5297.7</v>
      </c>
      <c r="N121" s="579">
        <v>0</v>
      </c>
      <c r="O121" s="520">
        <v>15.097527099999999</v>
      </c>
      <c r="P121" s="22">
        <v>2.23837259</v>
      </c>
      <c r="Q121" s="22">
        <v>2.1385523100000001</v>
      </c>
      <c r="R121" s="22">
        <v>0</v>
      </c>
      <c r="S121" s="587">
        <v>2.74</v>
      </c>
    </row>
    <row r="122" spans="2:19" x14ac:dyDescent="0.3">
      <c r="B122" s="244" t="s">
        <v>1348</v>
      </c>
      <c r="C122" s="588" t="s">
        <v>1349</v>
      </c>
      <c r="D122" s="579">
        <v>309.13299972000004</v>
      </c>
      <c r="E122" s="22">
        <v>0</v>
      </c>
      <c r="F122" s="619"/>
      <c r="G122" s="22">
        <v>0</v>
      </c>
      <c r="H122" s="520">
        <v>0.95020503000000001</v>
      </c>
      <c r="I122" s="579">
        <v>-1.1393434199999999</v>
      </c>
      <c r="J122" s="22">
        <v>0</v>
      </c>
      <c r="K122" s="579">
        <v>-0.90963735000000001</v>
      </c>
      <c r="L122" s="579">
        <v>194431.38</v>
      </c>
      <c r="M122" s="520">
        <v>57333.8</v>
      </c>
      <c r="N122" s="579">
        <v>0</v>
      </c>
      <c r="O122" s="520">
        <v>58.910905640000003</v>
      </c>
      <c r="P122" s="22">
        <v>188.10774906</v>
      </c>
      <c r="Q122" s="22">
        <v>62.114345020000002</v>
      </c>
      <c r="R122" s="22">
        <v>0</v>
      </c>
      <c r="S122" s="587">
        <v>7.49</v>
      </c>
    </row>
    <row r="123" spans="2:19" x14ac:dyDescent="0.3">
      <c r="B123" s="244" t="s">
        <v>1350</v>
      </c>
      <c r="C123" s="588" t="s">
        <v>1351</v>
      </c>
      <c r="D123" s="579">
        <v>1.68061123</v>
      </c>
      <c r="E123" s="22">
        <v>0</v>
      </c>
      <c r="F123" s="619"/>
      <c r="G123" s="22">
        <v>0</v>
      </c>
      <c r="H123" s="520">
        <v>0</v>
      </c>
      <c r="I123" s="579">
        <v>-2.2444899999999996E-3</v>
      </c>
      <c r="J123" s="22">
        <v>0</v>
      </c>
      <c r="K123" s="579">
        <v>0</v>
      </c>
      <c r="L123" s="579">
        <v>614.87</v>
      </c>
      <c r="M123" s="520">
        <v>174.68</v>
      </c>
      <c r="N123" s="579">
        <v>0</v>
      </c>
      <c r="O123" s="520">
        <v>1.68061123</v>
      </c>
      <c r="P123" s="22">
        <v>0</v>
      </c>
      <c r="Q123" s="22">
        <v>0</v>
      </c>
      <c r="R123" s="22">
        <v>0</v>
      </c>
      <c r="S123" s="587">
        <v>0.39</v>
      </c>
    </row>
    <row r="124" spans="2:19" ht="33" x14ac:dyDescent="0.3">
      <c r="B124" s="244" t="s">
        <v>1352</v>
      </c>
      <c r="C124" s="588" t="s">
        <v>1353</v>
      </c>
      <c r="D124" s="579">
        <v>100.17234490999999</v>
      </c>
      <c r="E124" s="22">
        <v>0</v>
      </c>
      <c r="F124" s="619"/>
      <c r="G124" s="22">
        <v>0</v>
      </c>
      <c r="H124" s="520">
        <v>0</v>
      </c>
      <c r="I124" s="579">
        <v>-0.10398088999999999</v>
      </c>
      <c r="J124" s="22">
        <v>0</v>
      </c>
      <c r="K124" s="579">
        <v>0</v>
      </c>
      <c r="L124" s="579">
        <v>20459.22</v>
      </c>
      <c r="M124" s="520">
        <v>13568.87</v>
      </c>
      <c r="N124" s="579">
        <v>0</v>
      </c>
      <c r="O124" s="520">
        <v>35.858019670000004</v>
      </c>
      <c r="P124" s="22">
        <v>61.268781450000006</v>
      </c>
      <c r="Q124" s="22">
        <v>3.04554379</v>
      </c>
      <c r="R124" s="22">
        <v>0</v>
      </c>
      <c r="S124" s="587">
        <v>5.23</v>
      </c>
    </row>
    <row r="125" spans="2:19" x14ac:dyDescent="0.3">
      <c r="B125" s="244" t="s">
        <v>1354</v>
      </c>
      <c r="C125" s="588" t="s">
        <v>1355</v>
      </c>
      <c r="D125" s="579">
        <v>0.16498001999999998</v>
      </c>
      <c r="E125" s="22">
        <v>0</v>
      </c>
      <c r="F125" s="619"/>
      <c r="G125" s="22">
        <v>0</v>
      </c>
      <c r="H125" s="520">
        <v>0</v>
      </c>
      <c r="I125" s="579">
        <v>-1.4843199999999999E-3</v>
      </c>
      <c r="J125" s="22">
        <v>0</v>
      </c>
      <c r="K125" s="579">
        <v>0</v>
      </c>
      <c r="L125" s="579">
        <v>156.51</v>
      </c>
      <c r="M125" s="520">
        <v>80.75</v>
      </c>
      <c r="N125" s="579">
        <v>0</v>
      </c>
      <c r="O125" s="520">
        <v>0.16498001999999998</v>
      </c>
      <c r="P125" s="22">
        <v>0</v>
      </c>
      <c r="Q125" s="22">
        <v>0</v>
      </c>
      <c r="R125" s="22">
        <v>0</v>
      </c>
      <c r="S125" s="587">
        <v>2.88</v>
      </c>
    </row>
    <row r="126" spans="2:19" x14ac:dyDescent="0.3">
      <c r="B126" s="244" t="s">
        <v>1356</v>
      </c>
      <c r="C126" s="589" t="s">
        <v>1357</v>
      </c>
      <c r="D126" s="579">
        <v>42.177840979999999</v>
      </c>
      <c r="E126" s="22">
        <v>0</v>
      </c>
      <c r="F126" s="619"/>
      <c r="G126" s="22">
        <v>0</v>
      </c>
      <c r="H126" s="520">
        <v>2.30781E-3</v>
      </c>
      <c r="I126" s="579">
        <v>-0.46182853999999995</v>
      </c>
      <c r="J126" s="22">
        <v>0</v>
      </c>
      <c r="K126" s="579">
        <v>-5.1347999999999997E-4</v>
      </c>
      <c r="L126" s="579">
        <v>11547.54</v>
      </c>
      <c r="M126" s="520">
        <v>7533.09</v>
      </c>
      <c r="N126" s="579">
        <v>0</v>
      </c>
      <c r="O126" s="520">
        <v>32.894729069999997</v>
      </c>
      <c r="P126" s="22">
        <v>2.6082271499999998</v>
      </c>
      <c r="Q126" s="22">
        <v>4.0648340799999998</v>
      </c>
      <c r="R126" s="22">
        <v>2.6100506800000001</v>
      </c>
      <c r="S126" s="587">
        <v>5.27</v>
      </c>
    </row>
    <row r="127" spans="2:19" x14ac:dyDescent="0.3">
      <c r="B127" s="244" t="s">
        <v>1358</v>
      </c>
      <c r="C127" s="589" t="s">
        <v>1359</v>
      </c>
      <c r="D127" s="579">
        <v>2367.0214159899997</v>
      </c>
      <c r="E127" s="22">
        <v>0</v>
      </c>
      <c r="F127" s="619"/>
      <c r="G127" s="22">
        <v>0</v>
      </c>
      <c r="H127" s="520">
        <v>167.76921263</v>
      </c>
      <c r="I127" s="579">
        <v>-30.63516383</v>
      </c>
      <c r="J127" s="22">
        <v>0</v>
      </c>
      <c r="K127" s="579">
        <v>-26.823053139999999</v>
      </c>
      <c r="L127" s="579">
        <v>40443.07</v>
      </c>
      <c r="M127" s="520">
        <v>4679.83</v>
      </c>
      <c r="N127" s="579">
        <v>0</v>
      </c>
      <c r="O127" s="520">
        <v>1799.0994065</v>
      </c>
      <c r="P127" s="22">
        <v>273.48648833999999</v>
      </c>
      <c r="Q127" s="22">
        <v>196.87878477999999</v>
      </c>
      <c r="R127" s="22">
        <v>97.55673637000001</v>
      </c>
      <c r="S127" s="587">
        <v>5.09</v>
      </c>
    </row>
    <row r="128" spans="2:19" ht="49.5" x14ac:dyDescent="0.3">
      <c r="B128" s="244" t="s">
        <v>1360</v>
      </c>
      <c r="C128" s="665" t="s">
        <v>1361</v>
      </c>
      <c r="D128" s="663">
        <v>2851.8554818699999</v>
      </c>
      <c r="E128" s="661">
        <v>0</v>
      </c>
      <c r="F128" s="619"/>
      <c r="G128" s="661">
        <v>0</v>
      </c>
      <c r="H128" s="666">
        <v>104.97086937</v>
      </c>
      <c r="I128" s="663">
        <v>-30.288963719999998</v>
      </c>
      <c r="J128" s="661">
        <v>0</v>
      </c>
      <c r="K128" s="663">
        <v>-21.54725023</v>
      </c>
      <c r="L128" s="663">
        <v>0</v>
      </c>
      <c r="M128" s="666">
        <v>0</v>
      </c>
      <c r="N128" s="663">
        <v>0</v>
      </c>
      <c r="O128" s="666">
        <v>2612.8358939200002</v>
      </c>
      <c r="P128" s="661">
        <v>182.66724693999998</v>
      </c>
      <c r="Q128" s="661">
        <v>39.8464478</v>
      </c>
      <c r="R128" s="661">
        <v>16.50589321</v>
      </c>
      <c r="S128" s="667">
        <v>2.17</v>
      </c>
    </row>
    <row r="129" spans="2:19" ht="33" x14ac:dyDescent="0.3">
      <c r="B129" s="244" t="s">
        <v>1362</v>
      </c>
      <c r="C129" s="589" t="s">
        <v>1363</v>
      </c>
      <c r="D129" s="579">
        <v>0</v>
      </c>
      <c r="E129" s="22">
        <v>0</v>
      </c>
      <c r="F129" s="619"/>
      <c r="G129" s="22">
        <v>0</v>
      </c>
      <c r="H129" s="520">
        <v>0</v>
      </c>
      <c r="I129" s="579">
        <v>0</v>
      </c>
      <c r="J129" s="22">
        <v>0</v>
      </c>
      <c r="K129" s="579">
        <v>0</v>
      </c>
      <c r="L129" s="579">
        <v>0</v>
      </c>
      <c r="M129" s="520">
        <v>0</v>
      </c>
      <c r="N129" s="579">
        <v>0</v>
      </c>
      <c r="O129" s="520">
        <v>0</v>
      </c>
      <c r="P129" s="22">
        <v>0</v>
      </c>
      <c r="Q129" s="22">
        <v>0</v>
      </c>
      <c r="R129" s="22">
        <v>0</v>
      </c>
      <c r="S129" s="587">
        <v>0</v>
      </c>
    </row>
    <row r="130" spans="2:19" ht="33" x14ac:dyDescent="0.3">
      <c r="B130" s="247" t="s">
        <v>1364</v>
      </c>
      <c r="C130" s="591" t="s">
        <v>1365</v>
      </c>
      <c r="D130" s="592">
        <v>2851.8554818699999</v>
      </c>
      <c r="E130" s="24">
        <v>0</v>
      </c>
      <c r="F130" s="619"/>
      <c r="G130" s="24">
        <v>0</v>
      </c>
      <c r="H130" s="593">
        <v>104.97086937</v>
      </c>
      <c r="I130" s="593">
        <v>-30.288963719999998</v>
      </c>
      <c r="J130" s="24">
        <v>0</v>
      </c>
      <c r="K130" s="593">
        <v>-21.54725023</v>
      </c>
      <c r="L130" s="592">
        <v>0</v>
      </c>
      <c r="M130" s="593">
        <v>0</v>
      </c>
      <c r="N130" s="592">
        <v>0</v>
      </c>
      <c r="O130" s="593">
        <v>2612.8358939200002</v>
      </c>
      <c r="P130" s="24">
        <v>182.66724693999998</v>
      </c>
      <c r="Q130" s="24">
        <v>39.8464478</v>
      </c>
      <c r="R130" s="24">
        <v>16.50589321</v>
      </c>
      <c r="S130" s="594">
        <v>2.17</v>
      </c>
    </row>
    <row r="131" spans="2:19" x14ac:dyDescent="0.3">
      <c r="B131" s="595" t="s">
        <v>1366</v>
      </c>
      <c r="C131" s="596" t="s">
        <v>1367</v>
      </c>
      <c r="D131" s="597">
        <v>9515.0596618899999</v>
      </c>
      <c r="E131" s="12">
        <v>0</v>
      </c>
      <c r="F131" s="619"/>
      <c r="G131" s="12">
        <v>0</v>
      </c>
      <c r="H131" s="521">
        <v>386.02000697000005</v>
      </c>
      <c r="I131" s="521">
        <v>-142.63775896000001</v>
      </c>
      <c r="J131" s="12">
        <v>0</v>
      </c>
      <c r="K131" s="521">
        <v>-102.62048931999999</v>
      </c>
      <c r="L131" s="597">
        <v>3093488.82</v>
      </c>
      <c r="M131" s="521">
        <v>1336896.19</v>
      </c>
      <c r="N131" s="597">
        <v>0</v>
      </c>
      <c r="O131" s="521">
        <v>7293.3021621400003</v>
      </c>
      <c r="P131" s="12">
        <v>1514.70145232</v>
      </c>
      <c r="Q131" s="12">
        <v>574.9464215700001</v>
      </c>
      <c r="R131" s="12">
        <v>132.10962585999999</v>
      </c>
      <c r="S131" s="598">
        <v>3.84</v>
      </c>
    </row>
    <row r="133" spans="2:19" x14ac:dyDescent="0.3">
      <c r="B133" s="599" t="s">
        <v>1368</v>
      </c>
    </row>
    <row r="134" spans="2:19" x14ac:dyDescent="0.3">
      <c r="B134" s="599" t="s">
        <v>1369</v>
      </c>
    </row>
  </sheetData>
  <mergeCells count="18">
    <mergeCell ref="C6:C7"/>
    <mergeCell ref="D6:H6"/>
    <mergeCell ref="I6:K6"/>
    <mergeCell ref="L6:M6"/>
    <mergeCell ref="O6:O7"/>
    <mergeCell ref="P74:P75"/>
    <mergeCell ref="Q6:Q7"/>
    <mergeCell ref="R6:R7"/>
    <mergeCell ref="S6:S7"/>
    <mergeCell ref="Q74:Q75"/>
    <mergeCell ref="R74:R75"/>
    <mergeCell ref="S74:S75"/>
    <mergeCell ref="P6:P7"/>
    <mergeCell ref="C74:C75"/>
    <mergeCell ref="D74:H74"/>
    <mergeCell ref="I74:K74"/>
    <mergeCell ref="L74:M74"/>
    <mergeCell ref="O74:O75"/>
  </mergeCells>
  <hyperlinks>
    <hyperlink ref="P2" location="_INDEX" display="Index" xr:uid="{FA1BF4E9-E86C-4800-962B-B8F6D3C05CD6}"/>
    <hyperlink ref="P70" location="_INDEX" display="Index" xr:uid="{ABD75BF3-85A3-4969-B832-08CD686D5E91}"/>
  </hyperlinks>
  <pageMargins left="0.7" right="0.7" top="0.75" bottom="0.75" header="0.3" footer="0.3"/>
  <pageSetup paperSize="9" scale="7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0717-AF81-451D-852C-A12AD6BAE381}">
  <sheetPr codeName="Tabelle34">
    <tabColor theme="5"/>
    <pageSetUpPr fitToPage="1"/>
  </sheetPr>
  <dimension ref="B2:S27"/>
  <sheetViews>
    <sheetView showGridLines="0" zoomScale="70" zoomScaleNormal="70" workbookViewId="0">
      <selection activeCell="K13" sqref="K13"/>
    </sheetView>
  </sheetViews>
  <sheetFormatPr baseColWidth="10" defaultColWidth="9" defaultRowHeight="16.5" x14ac:dyDescent="0.3"/>
  <cols>
    <col min="1" max="1" width="5" style="4" customWidth="1"/>
    <col min="2" max="2" width="9" style="4"/>
    <col min="3" max="3" width="40.625" style="4" customWidth="1"/>
    <col min="4" max="19" width="15.625" style="4" customWidth="1"/>
    <col min="20" max="16384" width="9" style="4"/>
  </cols>
  <sheetData>
    <row r="2" spans="2:19" x14ac:dyDescent="0.3">
      <c r="B2" s="56" t="s">
        <v>1371</v>
      </c>
      <c r="L2" s="361"/>
      <c r="S2" s="639" t="s">
        <v>121</v>
      </c>
    </row>
    <row r="3" spans="2:19" x14ac:dyDescent="0.3">
      <c r="B3" s="4" t="str">
        <f>Stichtag &amp; Einheit_Mio</f>
        <v>30.06.2025 - in Mio. €</v>
      </c>
    </row>
    <row r="5" spans="2:19" x14ac:dyDescent="0.3">
      <c r="B5" s="108"/>
      <c r="C5" s="108"/>
      <c r="D5" s="16" t="s">
        <v>124</v>
      </c>
      <c r="E5" s="16" t="s">
        <v>125</v>
      </c>
      <c r="F5" s="16" t="s">
        <v>126</v>
      </c>
      <c r="G5" s="16" t="s">
        <v>170</v>
      </c>
      <c r="H5" s="16" t="s">
        <v>171</v>
      </c>
      <c r="I5" s="16" t="s">
        <v>802</v>
      </c>
      <c r="J5" s="16" t="s">
        <v>803</v>
      </c>
      <c r="K5" s="16" t="s">
        <v>804</v>
      </c>
      <c r="L5" s="16" t="s">
        <v>805</v>
      </c>
      <c r="M5" s="16" t="s">
        <v>806</v>
      </c>
      <c r="N5" s="16" t="s">
        <v>807</v>
      </c>
      <c r="O5" s="16" t="s">
        <v>808</v>
      </c>
      <c r="P5" s="16" t="s">
        <v>809</v>
      </c>
      <c r="Q5" s="16" t="s">
        <v>810</v>
      </c>
      <c r="R5" s="16" t="s">
        <v>811</v>
      </c>
      <c r="S5" s="16" t="s">
        <v>989</v>
      </c>
    </row>
    <row r="6" spans="2:19" ht="17.25" customHeight="1" x14ac:dyDescent="0.3">
      <c r="B6" s="108"/>
      <c r="C6" s="108"/>
      <c r="D6" s="1151" t="s">
        <v>1372</v>
      </c>
      <c r="E6" s="1152"/>
      <c r="F6" s="1152"/>
      <c r="G6" s="1152"/>
      <c r="H6" s="1152"/>
      <c r="I6" s="1152"/>
      <c r="J6" s="1152"/>
      <c r="K6" s="1152"/>
      <c r="L6" s="1152"/>
      <c r="M6" s="1152"/>
      <c r="N6" s="1152"/>
      <c r="O6" s="1152"/>
      <c r="P6" s="1152"/>
      <c r="Q6" s="1152"/>
      <c r="R6" s="1152"/>
      <c r="S6" s="1152"/>
    </row>
    <row r="7" spans="2:19" ht="38.25" customHeight="1" x14ac:dyDescent="0.3">
      <c r="B7" s="108"/>
      <c r="C7" s="1118" t="s">
        <v>1373</v>
      </c>
      <c r="D7" s="1071" t="s">
        <v>1374</v>
      </c>
      <c r="E7" s="1071"/>
      <c r="F7" s="1071"/>
      <c r="G7" s="1071"/>
      <c r="H7" s="1071"/>
      <c r="I7" s="1071"/>
      <c r="J7" s="1071"/>
      <c r="K7" s="1012" t="s">
        <v>1375</v>
      </c>
      <c r="L7" s="1012"/>
      <c r="M7" s="1012"/>
      <c r="N7" s="1012"/>
      <c r="O7" s="1012"/>
      <c r="P7" s="1012"/>
      <c r="Q7" s="1012"/>
      <c r="R7" s="1071" t="s">
        <v>1376</v>
      </c>
      <c r="S7" s="1071"/>
    </row>
    <row r="8" spans="2:19" ht="93.6" customHeight="1" x14ac:dyDescent="0.3">
      <c r="B8" s="238"/>
      <c r="C8" s="1150"/>
      <c r="D8" s="572"/>
      <c r="E8" s="239" t="s">
        <v>1377</v>
      </c>
      <c r="F8" s="15" t="s">
        <v>1378</v>
      </c>
      <c r="G8" s="15" t="s">
        <v>1379</v>
      </c>
      <c r="H8" s="467" t="s">
        <v>1380</v>
      </c>
      <c r="I8" s="467" t="s">
        <v>1381</v>
      </c>
      <c r="J8" s="573" t="s">
        <v>1382</v>
      </c>
      <c r="K8" s="574" t="s">
        <v>307</v>
      </c>
      <c r="L8" s="72" t="s">
        <v>309</v>
      </c>
      <c r="M8" s="72" t="s">
        <v>311</v>
      </c>
      <c r="N8" s="72" t="s">
        <v>315</v>
      </c>
      <c r="O8" s="72" t="s">
        <v>320</v>
      </c>
      <c r="P8" s="72" t="s">
        <v>324</v>
      </c>
      <c r="Q8" s="573" t="s">
        <v>326</v>
      </c>
      <c r="R8" s="575"/>
      <c r="S8" s="576" t="s">
        <v>1383</v>
      </c>
    </row>
    <row r="9" spans="2:19" x14ac:dyDescent="0.3">
      <c r="B9" s="241" t="s">
        <v>482</v>
      </c>
      <c r="C9" s="658" t="s">
        <v>1384</v>
      </c>
      <c r="D9" s="659">
        <v>11571.395493649999</v>
      </c>
      <c r="E9" s="660">
        <v>326.72443492000002</v>
      </c>
      <c r="F9" s="660">
        <v>411.13880348000004</v>
      </c>
      <c r="G9" s="660">
        <v>184.73651062000002</v>
      </c>
      <c r="H9" s="660">
        <v>47.840840999999998</v>
      </c>
      <c r="I9" s="660">
        <v>16.72219106</v>
      </c>
      <c r="J9" s="662">
        <v>19.802746890000002</v>
      </c>
      <c r="K9" s="659">
        <v>137.74278849000001</v>
      </c>
      <c r="L9" s="660">
        <v>69.245601859999994</v>
      </c>
      <c r="M9" s="660">
        <v>66.588924380000009</v>
      </c>
      <c r="N9" s="660">
        <v>112.30072890000001</v>
      </c>
      <c r="O9" s="660">
        <v>104.09680453</v>
      </c>
      <c r="P9" s="660">
        <v>108.66568384</v>
      </c>
      <c r="Q9" s="662">
        <v>210.12352549000002</v>
      </c>
      <c r="R9" s="659">
        <v>10762.63143616</v>
      </c>
      <c r="S9" s="668">
        <v>1.8420000000000001E-6</v>
      </c>
    </row>
    <row r="10" spans="2:19" ht="33" x14ac:dyDescent="0.3">
      <c r="B10" s="581" t="s">
        <v>573</v>
      </c>
      <c r="C10" s="582" t="s">
        <v>1385</v>
      </c>
      <c r="D10" s="583">
        <v>2164.5915688200002</v>
      </c>
      <c r="E10" s="584">
        <v>16.261016699999999</v>
      </c>
      <c r="F10" s="584">
        <v>12.18436125</v>
      </c>
      <c r="G10" s="584">
        <v>3.6021709400000002</v>
      </c>
      <c r="H10" s="584">
        <v>0.22935902999999999</v>
      </c>
      <c r="I10" s="584">
        <v>0</v>
      </c>
      <c r="J10" s="585">
        <v>0</v>
      </c>
      <c r="K10" s="583">
        <v>3.3046138100000002</v>
      </c>
      <c r="L10" s="584">
        <v>11.35486811</v>
      </c>
      <c r="M10" s="584">
        <v>0.86858689</v>
      </c>
      <c r="N10" s="584">
        <v>4.4597116300000001</v>
      </c>
      <c r="O10" s="584">
        <v>1.23190183</v>
      </c>
      <c r="P10" s="584">
        <v>4.7128430199999993</v>
      </c>
      <c r="Q10" s="585">
        <v>5.1615335</v>
      </c>
      <c r="R10" s="583">
        <v>2133.4975100299998</v>
      </c>
      <c r="S10" s="650">
        <v>5.5000000000000003E-8</v>
      </c>
    </row>
    <row r="11" spans="2:19" x14ac:dyDescent="0.3">
      <c r="B11" s="243" t="s">
        <v>829</v>
      </c>
      <c r="C11" s="582" t="s">
        <v>1386</v>
      </c>
      <c r="D11" s="579">
        <v>9406.8039248299992</v>
      </c>
      <c r="E11" s="22">
        <v>310.46341820999999</v>
      </c>
      <c r="F11" s="22">
        <v>398.95444223000004</v>
      </c>
      <c r="G11" s="22">
        <v>181.13433968000001</v>
      </c>
      <c r="H11" s="22">
        <v>47.61148197</v>
      </c>
      <c r="I11" s="22">
        <v>16.72219106</v>
      </c>
      <c r="J11" s="520">
        <v>19.802746890000002</v>
      </c>
      <c r="K11" s="579">
        <v>134.43817467</v>
      </c>
      <c r="L11" s="22">
        <v>57.890733750000003</v>
      </c>
      <c r="M11" s="22">
        <v>65.720337490000006</v>
      </c>
      <c r="N11" s="22">
        <v>107.84101726999999</v>
      </c>
      <c r="O11" s="22">
        <v>102.8649027</v>
      </c>
      <c r="P11" s="22">
        <v>103.95284081999999</v>
      </c>
      <c r="Q11" s="520">
        <v>204.96199199</v>
      </c>
      <c r="R11" s="579">
        <v>8629.1339261399989</v>
      </c>
      <c r="S11" s="651">
        <v>2.283E-6</v>
      </c>
    </row>
    <row r="12" spans="2:19" ht="33" x14ac:dyDescent="0.3">
      <c r="B12" s="244" t="s">
        <v>831</v>
      </c>
      <c r="C12" s="589" t="s">
        <v>1387</v>
      </c>
      <c r="D12" s="579">
        <v>0</v>
      </c>
      <c r="E12" s="22">
        <v>0</v>
      </c>
      <c r="F12" s="22">
        <v>0</v>
      </c>
      <c r="G12" s="22">
        <v>0</v>
      </c>
      <c r="H12" s="22">
        <v>0</v>
      </c>
      <c r="I12" s="22">
        <v>0</v>
      </c>
      <c r="J12" s="520">
        <v>0</v>
      </c>
      <c r="K12" s="579">
        <v>0</v>
      </c>
      <c r="L12" s="22">
        <v>0</v>
      </c>
      <c r="M12" s="22">
        <v>0</v>
      </c>
      <c r="N12" s="22">
        <v>0</v>
      </c>
      <c r="O12" s="22">
        <v>0</v>
      </c>
      <c r="P12" s="22">
        <v>0</v>
      </c>
      <c r="Q12" s="520">
        <v>0</v>
      </c>
      <c r="R12" s="579">
        <v>0</v>
      </c>
      <c r="S12" s="651">
        <v>0</v>
      </c>
    </row>
    <row r="13" spans="2:19" ht="33" x14ac:dyDescent="0.3">
      <c r="B13" s="244" t="s">
        <v>833</v>
      </c>
      <c r="C13" s="589" t="s">
        <v>1388</v>
      </c>
      <c r="D13" s="579">
        <v>198.20147047999998</v>
      </c>
      <c r="E13" s="22">
        <v>52.541071630000005</v>
      </c>
      <c r="F13" s="22">
        <v>84.646238540000013</v>
      </c>
      <c r="G13" s="22">
        <v>46.45273495</v>
      </c>
      <c r="H13" s="22">
        <v>12.07267646</v>
      </c>
      <c r="I13" s="22">
        <v>1.4889573500000002</v>
      </c>
      <c r="J13" s="520">
        <v>0.99979155000000008</v>
      </c>
      <c r="K13" s="619"/>
      <c r="L13" s="619"/>
      <c r="M13" s="619"/>
      <c r="N13" s="619"/>
      <c r="O13" s="619"/>
      <c r="P13" s="619"/>
      <c r="Q13" s="619"/>
      <c r="R13" s="579">
        <v>198.20147047999998</v>
      </c>
      <c r="S13" s="651">
        <v>1E-4</v>
      </c>
    </row>
    <row r="14" spans="2:19" x14ac:dyDescent="0.3">
      <c r="B14" s="244" t="s">
        <v>835</v>
      </c>
      <c r="C14" s="665" t="s">
        <v>1389</v>
      </c>
      <c r="D14" s="663">
        <v>58.919493320000001</v>
      </c>
      <c r="E14" s="661">
        <v>0.71876165000000003</v>
      </c>
      <c r="F14" s="661">
        <v>1.2772599</v>
      </c>
      <c r="G14" s="661">
        <v>0.64849027999999997</v>
      </c>
      <c r="H14" s="661">
        <v>0</v>
      </c>
      <c r="I14" s="661">
        <v>0</v>
      </c>
      <c r="J14" s="666">
        <v>0</v>
      </c>
      <c r="K14" s="663">
        <v>0.48777517999999997</v>
      </c>
      <c r="L14" s="661">
        <v>0.23098647</v>
      </c>
      <c r="M14" s="661">
        <v>0</v>
      </c>
      <c r="N14" s="661">
        <v>0</v>
      </c>
      <c r="O14" s="661">
        <v>0.71456467000000001</v>
      </c>
      <c r="P14" s="661">
        <v>0.30725436</v>
      </c>
      <c r="Q14" s="666">
        <v>0.64849027999999997</v>
      </c>
      <c r="R14" s="663">
        <v>56.530422360000003</v>
      </c>
      <c r="S14" s="669">
        <v>4.5200000000000002E-7</v>
      </c>
    </row>
    <row r="15" spans="2:19" ht="33" x14ac:dyDescent="0.3">
      <c r="B15" s="244" t="s">
        <v>837</v>
      </c>
      <c r="C15" s="589" t="s">
        <v>1385</v>
      </c>
      <c r="D15" s="579">
        <v>35.216086969999999</v>
      </c>
      <c r="E15" s="22">
        <v>0</v>
      </c>
      <c r="F15" s="22">
        <v>0</v>
      </c>
      <c r="G15" s="22">
        <v>0</v>
      </c>
      <c r="H15" s="22">
        <v>0</v>
      </c>
      <c r="I15" s="22">
        <v>0</v>
      </c>
      <c r="J15" s="520">
        <v>0</v>
      </c>
      <c r="K15" s="579">
        <v>0</v>
      </c>
      <c r="L15" s="22">
        <v>0</v>
      </c>
      <c r="M15" s="22">
        <v>0</v>
      </c>
      <c r="N15" s="22">
        <v>0</v>
      </c>
      <c r="O15" s="22">
        <v>0</v>
      </c>
      <c r="P15" s="22">
        <v>0</v>
      </c>
      <c r="Q15" s="520">
        <v>0</v>
      </c>
      <c r="R15" s="579">
        <v>35.216086969999999</v>
      </c>
      <c r="S15" s="651">
        <v>0</v>
      </c>
    </row>
    <row r="16" spans="2:19" x14ac:dyDescent="0.3">
      <c r="B16" s="244" t="s">
        <v>839</v>
      </c>
      <c r="C16" s="589" t="s">
        <v>1386</v>
      </c>
      <c r="D16" s="579">
        <v>23.703406350000002</v>
      </c>
      <c r="E16" s="22">
        <v>0.71876165000000003</v>
      </c>
      <c r="F16" s="22">
        <v>1.2772599</v>
      </c>
      <c r="G16" s="22">
        <v>0.64849027999999997</v>
      </c>
      <c r="H16" s="22">
        <v>0</v>
      </c>
      <c r="I16" s="22">
        <v>0</v>
      </c>
      <c r="J16" s="520">
        <v>0</v>
      </c>
      <c r="K16" s="579">
        <v>0.48777517999999997</v>
      </c>
      <c r="L16" s="22">
        <v>0.23098647</v>
      </c>
      <c r="M16" s="22">
        <v>0</v>
      </c>
      <c r="N16" s="22">
        <v>0</v>
      </c>
      <c r="O16" s="22">
        <v>0.71456467000000001</v>
      </c>
      <c r="P16" s="22">
        <v>0.30725436</v>
      </c>
      <c r="Q16" s="520">
        <v>0.64849027999999997</v>
      </c>
      <c r="R16" s="579">
        <v>21.31433539</v>
      </c>
      <c r="S16" s="651">
        <v>1.198E-6</v>
      </c>
    </row>
    <row r="17" spans="2:19" ht="33" x14ac:dyDescent="0.3">
      <c r="B17" s="244" t="s">
        <v>841</v>
      </c>
      <c r="C17" s="589" t="s">
        <v>1387</v>
      </c>
      <c r="D17" s="579">
        <v>0</v>
      </c>
      <c r="E17" s="22">
        <v>0</v>
      </c>
      <c r="F17" s="22">
        <v>0</v>
      </c>
      <c r="G17" s="22">
        <v>0</v>
      </c>
      <c r="H17" s="22">
        <v>0</v>
      </c>
      <c r="I17" s="22">
        <v>0</v>
      </c>
      <c r="J17" s="520">
        <v>0</v>
      </c>
      <c r="K17" s="579">
        <v>0</v>
      </c>
      <c r="L17" s="22">
        <v>0</v>
      </c>
      <c r="M17" s="22">
        <v>0</v>
      </c>
      <c r="N17" s="22">
        <v>0</v>
      </c>
      <c r="O17" s="22">
        <v>0</v>
      </c>
      <c r="P17" s="22">
        <v>0</v>
      </c>
      <c r="Q17" s="520">
        <v>0</v>
      </c>
      <c r="R17" s="579">
        <v>0</v>
      </c>
      <c r="S17" s="651">
        <v>0</v>
      </c>
    </row>
    <row r="18" spans="2:19" ht="33" x14ac:dyDescent="0.3">
      <c r="B18" s="600" t="s">
        <v>843</v>
      </c>
      <c r="C18" s="601" t="s">
        <v>1388</v>
      </c>
      <c r="D18" s="602">
        <v>0.25544086999999999</v>
      </c>
      <c r="E18" s="41">
        <v>0</v>
      </c>
      <c r="F18" s="41">
        <v>0.25544086999999999</v>
      </c>
      <c r="G18" s="41">
        <v>0</v>
      </c>
      <c r="H18" s="41">
        <v>0</v>
      </c>
      <c r="I18" s="41">
        <v>0</v>
      </c>
      <c r="J18" s="603">
        <v>0</v>
      </c>
      <c r="K18" s="619"/>
      <c r="L18" s="619"/>
      <c r="M18" s="619"/>
      <c r="N18" s="619"/>
      <c r="O18" s="619"/>
      <c r="P18" s="619"/>
      <c r="Q18" s="619"/>
      <c r="R18" s="602">
        <v>0.25544086999999999</v>
      </c>
      <c r="S18" s="652">
        <v>1E-4</v>
      </c>
    </row>
    <row r="19" spans="2:19" x14ac:dyDescent="0.3">
      <c r="D19" s="268"/>
      <c r="E19" s="268"/>
      <c r="F19" s="268"/>
      <c r="G19" s="268"/>
      <c r="H19" s="268"/>
      <c r="I19" s="268"/>
      <c r="J19" s="268"/>
      <c r="K19" s="268"/>
      <c r="L19" s="268"/>
      <c r="M19" s="268"/>
      <c r="N19" s="268"/>
      <c r="O19" s="268"/>
      <c r="P19" s="268"/>
      <c r="Q19" s="268"/>
      <c r="R19" s="268"/>
      <c r="S19" s="268"/>
    </row>
    <row r="20" spans="2:19" x14ac:dyDescent="0.3">
      <c r="D20" s="268"/>
      <c r="E20" s="268"/>
      <c r="F20" s="268"/>
      <c r="G20" s="268"/>
      <c r="H20" s="268"/>
      <c r="I20" s="268"/>
      <c r="J20" s="268"/>
      <c r="K20" s="268"/>
      <c r="L20" s="268"/>
      <c r="M20" s="268"/>
      <c r="N20" s="268"/>
      <c r="O20" s="268"/>
      <c r="P20" s="268"/>
      <c r="Q20" s="268"/>
      <c r="R20" s="268"/>
      <c r="S20" s="268"/>
    </row>
    <row r="21" spans="2:19" x14ac:dyDescent="0.3">
      <c r="D21" s="268"/>
      <c r="E21" s="268"/>
      <c r="F21" s="268"/>
      <c r="G21" s="268"/>
      <c r="H21" s="268"/>
      <c r="I21" s="268"/>
      <c r="J21" s="268"/>
      <c r="K21" s="268"/>
      <c r="L21" s="268"/>
      <c r="M21" s="268"/>
      <c r="N21" s="268"/>
      <c r="O21" s="268"/>
      <c r="P21" s="268"/>
      <c r="Q21" s="268"/>
      <c r="R21" s="268"/>
      <c r="S21" s="268"/>
    </row>
    <row r="22" spans="2:19" x14ac:dyDescent="0.3">
      <c r="D22" s="268"/>
      <c r="E22" s="268"/>
      <c r="F22" s="268"/>
      <c r="G22" s="268"/>
      <c r="H22" s="268"/>
      <c r="I22" s="268"/>
      <c r="J22" s="268"/>
      <c r="K22" s="268"/>
      <c r="L22" s="268"/>
      <c r="M22" s="268"/>
      <c r="N22" s="268"/>
      <c r="O22" s="268"/>
      <c r="P22" s="268"/>
      <c r="Q22" s="268"/>
      <c r="R22" s="268"/>
      <c r="S22" s="268"/>
    </row>
    <row r="23" spans="2:19" x14ac:dyDescent="0.3">
      <c r="D23" s="268"/>
      <c r="E23" s="268"/>
      <c r="F23" s="268"/>
      <c r="G23" s="268"/>
      <c r="H23" s="268"/>
      <c r="I23" s="268"/>
      <c r="J23" s="268"/>
      <c r="K23" s="268"/>
      <c r="L23" s="268"/>
      <c r="M23" s="268"/>
      <c r="N23" s="268"/>
      <c r="O23" s="268"/>
      <c r="P23" s="268"/>
      <c r="Q23" s="268"/>
      <c r="R23" s="268"/>
      <c r="S23" s="268"/>
    </row>
    <row r="24" spans="2:19" x14ac:dyDescent="0.3">
      <c r="D24" s="268"/>
      <c r="E24" s="268"/>
      <c r="F24" s="268"/>
      <c r="G24" s="268"/>
      <c r="H24" s="268"/>
      <c r="I24" s="268"/>
      <c r="J24" s="268"/>
      <c r="K24" s="268"/>
      <c r="L24" s="268"/>
      <c r="M24" s="268"/>
      <c r="N24" s="268"/>
      <c r="O24" s="268"/>
      <c r="P24" s="268"/>
      <c r="Q24" s="268"/>
      <c r="R24" s="268"/>
      <c r="S24" s="268"/>
    </row>
    <row r="25" spans="2:19" x14ac:dyDescent="0.3">
      <c r="D25" s="268"/>
      <c r="E25" s="268"/>
      <c r="F25" s="268"/>
      <c r="G25" s="268"/>
      <c r="H25" s="268"/>
      <c r="I25" s="268"/>
      <c r="J25" s="268"/>
      <c r="K25" s="268"/>
      <c r="L25" s="268"/>
      <c r="M25" s="268"/>
      <c r="N25" s="268"/>
      <c r="O25" s="268"/>
      <c r="P25" s="268"/>
      <c r="Q25" s="268"/>
      <c r="R25" s="268"/>
      <c r="S25" s="268"/>
    </row>
    <row r="26" spans="2:19" x14ac:dyDescent="0.3">
      <c r="D26" s="268"/>
      <c r="E26" s="268"/>
      <c r="F26" s="268"/>
      <c r="G26" s="268"/>
      <c r="H26" s="268"/>
      <c r="I26" s="268"/>
      <c r="J26" s="268"/>
      <c r="K26" s="268"/>
      <c r="L26" s="268"/>
      <c r="M26" s="268"/>
      <c r="N26" s="268"/>
      <c r="O26" s="268"/>
      <c r="P26" s="268"/>
      <c r="Q26" s="268"/>
      <c r="R26" s="268"/>
      <c r="S26" s="268"/>
    </row>
    <row r="27" spans="2:19" x14ac:dyDescent="0.3">
      <c r="D27" s="268"/>
      <c r="E27" s="268"/>
      <c r="F27" s="268"/>
      <c r="G27" s="268"/>
      <c r="H27" s="268"/>
      <c r="I27" s="268"/>
      <c r="J27" s="268"/>
      <c r="K27" s="268"/>
      <c r="L27" s="268"/>
      <c r="M27" s="268"/>
      <c r="N27" s="268"/>
      <c r="O27" s="268"/>
      <c r="P27" s="268"/>
      <c r="Q27" s="268"/>
      <c r="R27" s="268"/>
      <c r="S27" s="268"/>
    </row>
  </sheetData>
  <mergeCells count="5">
    <mergeCell ref="D6:S6"/>
    <mergeCell ref="C7:C8"/>
    <mergeCell ref="D7:J7"/>
    <mergeCell ref="K7:Q7"/>
    <mergeCell ref="R7:S7"/>
  </mergeCells>
  <hyperlinks>
    <hyperlink ref="S2" location="_INDEX" display="Index" xr:uid="{14F55B41-63A9-4FB6-BB6E-9D1CED467329}"/>
  </hyperlinks>
  <pageMargins left="0.7" right="0.7" top="0.75" bottom="0.75" header="0.3" footer="0.3"/>
  <pageSetup paperSize="9" scale="7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5159-5B48-4164-A781-FC89CE547DA7}">
  <sheetPr codeName="Tabelle35">
    <tabColor theme="5"/>
    <pageSetUpPr fitToPage="1"/>
  </sheetPr>
  <dimension ref="B2:I17"/>
  <sheetViews>
    <sheetView showGridLines="0" zoomScale="85" zoomScaleNormal="85" workbookViewId="0">
      <selection activeCell="D6" sqref="D6"/>
    </sheetView>
  </sheetViews>
  <sheetFormatPr baseColWidth="10" defaultColWidth="9" defaultRowHeight="16.5" x14ac:dyDescent="0.3"/>
  <cols>
    <col min="1" max="1" width="5" style="4" customWidth="1"/>
    <col min="2" max="2" width="9" style="4"/>
    <col min="3" max="5" width="40.625" style="4" customWidth="1"/>
    <col min="6" max="6" width="37.625" style="4" customWidth="1"/>
    <col min="7" max="7" width="15.625" style="4" customWidth="1"/>
    <col min="8" max="8" width="19.375" style="4" customWidth="1"/>
    <col min="9" max="9" width="17.5" style="4" customWidth="1"/>
    <col min="10" max="16384" width="9" style="4"/>
  </cols>
  <sheetData>
    <row r="2" spans="2:9" x14ac:dyDescent="0.3">
      <c r="B2" s="56" t="s">
        <v>1390</v>
      </c>
      <c r="I2" s="639" t="s">
        <v>121</v>
      </c>
    </row>
    <row r="3" spans="2:9" x14ac:dyDescent="0.3">
      <c r="B3" s="4" t="str">
        <f>Stichtag &amp; Einheit_Mio</f>
        <v>30.06.2025 - in Mio. €</v>
      </c>
    </row>
    <row r="5" spans="2:9" x14ac:dyDescent="0.3">
      <c r="B5" s="108"/>
      <c r="C5" s="16" t="s">
        <v>124</v>
      </c>
      <c r="D5" s="16" t="s">
        <v>125</v>
      </c>
      <c r="E5" s="16" t="s">
        <v>126</v>
      </c>
      <c r="F5" s="16" t="s">
        <v>170</v>
      </c>
      <c r="G5" s="16" t="s">
        <v>171</v>
      </c>
      <c r="H5" s="16" t="s">
        <v>802</v>
      </c>
      <c r="I5" s="16" t="s">
        <v>803</v>
      </c>
    </row>
    <row r="6" spans="2:9" ht="33" x14ac:dyDescent="0.3">
      <c r="B6" s="238"/>
      <c r="C6" s="576" t="s">
        <v>1391</v>
      </c>
      <c r="D6" s="604" t="s">
        <v>1392</v>
      </c>
      <c r="E6" s="604" t="s">
        <v>1393</v>
      </c>
      <c r="F6" s="605" t="s">
        <v>1394</v>
      </c>
      <c r="G6" s="604" t="s">
        <v>1395</v>
      </c>
      <c r="H6" s="604" t="s">
        <v>1396</v>
      </c>
      <c r="I6" s="572" t="s">
        <v>1397</v>
      </c>
    </row>
    <row r="7" spans="2:9" x14ac:dyDescent="0.3">
      <c r="B7" s="241" t="s">
        <v>482</v>
      </c>
      <c r="C7" s="577" t="s">
        <v>1398</v>
      </c>
      <c r="D7" s="606" t="s">
        <v>1399</v>
      </c>
      <c r="E7" s="606">
        <v>830.02290845000005</v>
      </c>
      <c r="F7" s="602">
        <v>0</v>
      </c>
      <c r="G7" s="602">
        <v>0</v>
      </c>
      <c r="H7" s="602">
        <v>0</v>
      </c>
      <c r="I7" s="602">
        <v>0</v>
      </c>
    </row>
    <row r="8" spans="2:9" ht="33" x14ac:dyDescent="0.3">
      <c r="B8" s="581" t="s">
        <v>573</v>
      </c>
      <c r="C8" s="607" t="s">
        <v>1400</v>
      </c>
      <c r="D8" s="608" t="s">
        <v>1401</v>
      </c>
      <c r="E8" s="608">
        <v>30.107097039999999</v>
      </c>
      <c r="F8" s="602">
        <v>0</v>
      </c>
      <c r="G8" s="602">
        <v>0</v>
      </c>
      <c r="H8" s="602">
        <v>0</v>
      </c>
      <c r="I8" s="602">
        <v>0</v>
      </c>
    </row>
    <row r="9" spans="2:9" x14ac:dyDescent="0.3">
      <c r="B9" s="243" t="s">
        <v>829</v>
      </c>
      <c r="C9" s="607" t="s">
        <v>1402</v>
      </c>
      <c r="D9" s="609" t="s">
        <v>1403</v>
      </c>
      <c r="E9" s="609">
        <v>137.20923088000001</v>
      </c>
      <c r="F9" s="602">
        <v>0</v>
      </c>
      <c r="G9" s="602">
        <v>0</v>
      </c>
      <c r="H9" s="602">
        <v>0</v>
      </c>
      <c r="I9" s="602">
        <v>0</v>
      </c>
    </row>
    <row r="10" spans="2:9" x14ac:dyDescent="0.3">
      <c r="B10" s="244" t="s">
        <v>831</v>
      </c>
      <c r="C10" s="590" t="s">
        <v>1404</v>
      </c>
      <c r="D10" s="609" t="s">
        <v>1405</v>
      </c>
      <c r="E10" s="609">
        <v>2.5172074900000001</v>
      </c>
      <c r="F10" s="602">
        <v>0</v>
      </c>
      <c r="G10" s="602">
        <v>0</v>
      </c>
      <c r="H10" s="602">
        <v>0</v>
      </c>
      <c r="I10" s="602">
        <v>0</v>
      </c>
    </row>
    <row r="11" spans="2:9" ht="33" x14ac:dyDescent="0.3">
      <c r="B11" s="244" t="s">
        <v>833</v>
      </c>
      <c r="C11" s="590" t="s">
        <v>1406</v>
      </c>
      <c r="D11" s="609" t="s">
        <v>1407</v>
      </c>
      <c r="E11" s="609">
        <v>450.26451175</v>
      </c>
      <c r="F11" s="602">
        <v>0</v>
      </c>
      <c r="G11" s="602">
        <v>0</v>
      </c>
      <c r="H11" s="602">
        <v>0</v>
      </c>
      <c r="I11" s="602">
        <v>0</v>
      </c>
    </row>
    <row r="12" spans="2:9" x14ac:dyDescent="0.3">
      <c r="B12" s="244" t="s">
        <v>835</v>
      </c>
      <c r="C12" s="590" t="s">
        <v>1408</v>
      </c>
      <c r="D12" s="609" t="s">
        <v>1409</v>
      </c>
      <c r="E12" s="609">
        <v>18.39579011</v>
      </c>
      <c r="F12" s="602">
        <v>0</v>
      </c>
      <c r="G12" s="602">
        <v>0</v>
      </c>
      <c r="H12" s="602">
        <v>0</v>
      </c>
      <c r="I12" s="602">
        <v>0</v>
      </c>
    </row>
    <row r="13" spans="2:9" ht="49.5" x14ac:dyDescent="0.3">
      <c r="B13" s="244" t="s">
        <v>837</v>
      </c>
      <c r="C13" s="590" t="s">
        <v>1410</v>
      </c>
      <c r="D13" s="609" t="s">
        <v>1411</v>
      </c>
      <c r="E13" s="609">
        <v>293.81358819000002</v>
      </c>
      <c r="F13" s="602">
        <v>0</v>
      </c>
      <c r="G13" s="602">
        <v>0</v>
      </c>
      <c r="H13" s="602">
        <v>0</v>
      </c>
      <c r="I13" s="602">
        <v>0</v>
      </c>
    </row>
    <row r="14" spans="2:9" x14ac:dyDescent="0.3">
      <c r="B14" s="600" t="s">
        <v>839</v>
      </c>
      <c r="C14" s="610" t="s">
        <v>1412</v>
      </c>
      <c r="D14" s="611" t="s">
        <v>1413</v>
      </c>
      <c r="E14" s="611">
        <v>88.867795220000005</v>
      </c>
      <c r="F14" s="602">
        <v>0</v>
      </c>
      <c r="G14" s="602">
        <v>0</v>
      </c>
      <c r="H14" s="602">
        <v>0</v>
      </c>
      <c r="I14" s="602">
        <v>0</v>
      </c>
    </row>
    <row r="15" spans="2:9" x14ac:dyDescent="0.3">
      <c r="D15" s="268"/>
      <c r="E15" s="268"/>
      <c r="F15" s="268"/>
      <c r="G15" s="268"/>
      <c r="H15" s="268"/>
      <c r="I15" s="268"/>
    </row>
    <row r="16" spans="2:9" x14ac:dyDescent="0.3">
      <c r="D16" s="268"/>
      <c r="E16" s="268"/>
      <c r="F16" s="268"/>
      <c r="G16" s="268"/>
      <c r="H16" s="268"/>
      <c r="I16" s="268"/>
    </row>
    <row r="17" spans="4:9" x14ac:dyDescent="0.3">
      <c r="D17" s="268"/>
      <c r="E17" s="268"/>
      <c r="F17" s="268"/>
      <c r="G17" s="268"/>
      <c r="H17" s="268"/>
      <c r="I17" s="268"/>
    </row>
  </sheetData>
  <hyperlinks>
    <hyperlink ref="I2" location="_INDEX" display="Index" xr:uid="{E42DF9A8-2A3E-4FB5-8A8E-5CB6D41217C5}"/>
  </hyperlinks>
  <pageMargins left="0.7" right="0.7" top="0.75" bottom="0.75" header="0.3" footer="0.3"/>
  <pageSetup paperSize="9" scale="7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462F-8DE9-4F43-9B4D-0B231017C424}">
  <sheetPr codeName="Tabelle38">
    <tabColor theme="5"/>
    <pageSetUpPr fitToPage="1"/>
  </sheetPr>
  <dimension ref="B2:G14"/>
  <sheetViews>
    <sheetView showGridLines="0" zoomScaleNormal="100" workbookViewId="0">
      <selection activeCell="D17" sqref="D17"/>
    </sheetView>
  </sheetViews>
  <sheetFormatPr baseColWidth="10" defaultColWidth="9" defaultRowHeight="16.5" x14ac:dyDescent="0.3"/>
  <cols>
    <col min="1" max="1" width="5" style="4" customWidth="1"/>
    <col min="2" max="2" width="9" style="4"/>
    <col min="3" max="7" width="30.625" style="4" customWidth="1"/>
    <col min="8" max="16384" width="9" style="4"/>
  </cols>
  <sheetData>
    <row r="2" spans="2:7" x14ac:dyDescent="0.3">
      <c r="B2" s="56" t="s">
        <v>1414</v>
      </c>
      <c r="G2" s="639" t="s">
        <v>121</v>
      </c>
    </row>
    <row r="3" spans="2:7" x14ac:dyDescent="0.3">
      <c r="B3" s="4" t="str">
        <f>Stichtag &amp; Einheit_Mio</f>
        <v>30.06.2025 - in Mio. €</v>
      </c>
    </row>
    <row r="5" spans="2:7" x14ac:dyDescent="0.3">
      <c r="B5" s="108"/>
      <c r="C5" s="16" t="s">
        <v>124</v>
      </c>
      <c r="D5" s="16" t="s">
        <v>125</v>
      </c>
      <c r="E5" s="16" t="s">
        <v>126</v>
      </c>
      <c r="F5" s="16" t="s">
        <v>170</v>
      </c>
      <c r="G5" s="16" t="s">
        <v>171</v>
      </c>
    </row>
    <row r="6" spans="2:7" ht="66" x14ac:dyDescent="0.3">
      <c r="B6" s="238"/>
      <c r="C6" s="576" t="s">
        <v>1415</v>
      </c>
      <c r="D6" s="604" t="s">
        <v>1416</v>
      </c>
      <c r="E6" s="605" t="s">
        <v>1417</v>
      </c>
      <c r="F6" s="604" t="s">
        <v>1418</v>
      </c>
      <c r="G6" s="604" t="s">
        <v>1419</v>
      </c>
    </row>
    <row r="7" spans="2:7" x14ac:dyDescent="0.3">
      <c r="B7" s="612" t="s">
        <v>482</v>
      </c>
      <c r="C7" s="613">
        <v>0</v>
      </c>
      <c r="D7" s="613">
        <v>0</v>
      </c>
      <c r="E7" s="613">
        <v>0</v>
      </c>
      <c r="F7" s="613">
        <v>0</v>
      </c>
      <c r="G7" s="613">
        <v>0</v>
      </c>
    </row>
    <row r="8" spans="2:7" x14ac:dyDescent="0.3">
      <c r="D8" s="268"/>
      <c r="E8" s="268"/>
      <c r="F8" s="268"/>
      <c r="G8" s="268"/>
    </row>
    <row r="9" spans="2:7" x14ac:dyDescent="0.3">
      <c r="B9" s="4" t="s">
        <v>1420</v>
      </c>
      <c r="D9" s="268"/>
      <c r="E9" s="268"/>
      <c r="F9" s="268"/>
      <c r="G9" s="268"/>
    </row>
    <row r="10" spans="2:7" x14ac:dyDescent="0.3">
      <c r="D10" s="268"/>
      <c r="E10" s="268"/>
      <c r="F10" s="268"/>
      <c r="G10" s="268"/>
    </row>
    <row r="11" spans="2:7" x14ac:dyDescent="0.3">
      <c r="D11" s="268"/>
      <c r="E11" s="268"/>
      <c r="F11" s="268"/>
      <c r="G11" s="268"/>
    </row>
    <row r="12" spans="2:7" x14ac:dyDescent="0.3">
      <c r="D12" s="268"/>
      <c r="E12" s="268"/>
      <c r="F12" s="268"/>
      <c r="G12" s="268"/>
    </row>
    <row r="13" spans="2:7" x14ac:dyDescent="0.3">
      <c r="D13" s="268"/>
      <c r="E13" s="268"/>
      <c r="F13" s="268"/>
      <c r="G13" s="268"/>
    </row>
    <row r="14" spans="2:7" x14ac:dyDescent="0.3">
      <c r="D14" s="268"/>
      <c r="E14" s="268"/>
      <c r="F14" s="268"/>
      <c r="G14" s="268"/>
    </row>
  </sheetData>
  <hyperlinks>
    <hyperlink ref="G2" location="_INDEX" display="Index" xr:uid="{205631D9-D9F9-4200-94C4-02A991C266ED}"/>
  </hyperlinks>
  <pageMargins left="0.7" right="0.7" top="0.75" bottom="0.75" header="0.3" footer="0.3"/>
  <pageSetup paperSize="9" scale="7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1DD2-A3ED-4207-97C5-CF617FEF220C}">
  <sheetPr codeName="Tabelle45">
    <tabColor theme="5"/>
    <pageSetUpPr fitToPage="1"/>
  </sheetPr>
  <dimension ref="B2:Q79"/>
  <sheetViews>
    <sheetView showGridLines="0" zoomScale="55" zoomScaleNormal="55" workbookViewId="0"/>
  </sheetViews>
  <sheetFormatPr baseColWidth="10" defaultColWidth="9" defaultRowHeight="16.5" x14ac:dyDescent="0.3"/>
  <cols>
    <col min="1" max="1" width="5" style="4" customWidth="1"/>
    <col min="2" max="2" width="9" style="4"/>
    <col min="3" max="3" width="40.625" style="4" customWidth="1"/>
    <col min="4" max="17" width="15.625" style="4" customWidth="1"/>
    <col min="18" max="16384" width="9" style="4"/>
  </cols>
  <sheetData>
    <row r="2" spans="2:17" x14ac:dyDescent="0.3">
      <c r="B2" s="56" t="s">
        <v>1421</v>
      </c>
      <c r="J2" s="361"/>
      <c r="Q2" s="639" t="s">
        <v>121</v>
      </c>
    </row>
    <row r="3" spans="2:17" x14ac:dyDescent="0.3">
      <c r="B3" s="4" t="str">
        <f>Stichtag &amp; Einheit_Mio</f>
        <v>30.06.2025 - in Mio. €</v>
      </c>
    </row>
    <row r="5" spans="2:17" x14ac:dyDescent="0.3">
      <c r="B5" s="108"/>
      <c r="C5" s="108"/>
      <c r="D5" s="16" t="s">
        <v>124</v>
      </c>
      <c r="E5" s="16" t="s">
        <v>125</v>
      </c>
      <c r="F5" s="16" t="s">
        <v>126</v>
      </c>
      <c r="G5" s="16" t="s">
        <v>170</v>
      </c>
      <c r="H5" s="16" t="s">
        <v>171</v>
      </c>
      <c r="I5" s="16" t="s">
        <v>802</v>
      </c>
      <c r="J5" s="16" t="s">
        <v>803</v>
      </c>
      <c r="K5" s="16" t="s">
        <v>804</v>
      </c>
      <c r="L5" s="16" t="s">
        <v>805</v>
      </c>
      <c r="M5" s="16" t="s">
        <v>806</v>
      </c>
      <c r="N5" s="16" t="s">
        <v>807</v>
      </c>
      <c r="O5" s="16" t="s">
        <v>808</v>
      </c>
      <c r="P5" s="16" t="s">
        <v>809</v>
      </c>
      <c r="Q5" s="16" t="s">
        <v>810</v>
      </c>
    </row>
    <row r="6" spans="2:17" x14ac:dyDescent="0.3">
      <c r="B6" s="108"/>
      <c r="C6" s="108"/>
      <c r="D6" s="1153" t="s">
        <v>865</v>
      </c>
      <c r="E6" s="1153"/>
      <c r="F6" s="1153"/>
      <c r="G6" s="1153"/>
      <c r="H6" s="1153"/>
      <c r="I6" s="1153"/>
      <c r="J6" s="1153"/>
      <c r="K6" s="1153"/>
      <c r="L6" s="1153"/>
      <c r="M6" s="1153"/>
      <c r="N6" s="1153"/>
      <c r="O6" s="1153"/>
      <c r="P6" s="1153"/>
      <c r="Q6" s="1153"/>
    </row>
    <row r="7" spans="2:17" x14ac:dyDescent="0.3">
      <c r="B7" s="108"/>
      <c r="C7" s="1113" t="s">
        <v>1422</v>
      </c>
      <c r="D7" s="147"/>
      <c r="E7" s="1154" t="s">
        <v>1423</v>
      </c>
      <c r="F7" s="1154"/>
      <c r="G7" s="1154"/>
      <c r="H7" s="1154"/>
      <c r="I7" s="1154"/>
      <c r="J7" s="1154"/>
      <c r="K7" s="1154"/>
      <c r="L7" s="1154"/>
      <c r="M7" s="1154"/>
      <c r="N7" s="1154"/>
      <c r="O7" s="1154"/>
      <c r="P7" s="1154"/>
      <c r="Q7" s="1154"/>
    </row>
    <row r="8" spans="2:17" ht="54" customHeight="1" x14ac:dyDescent="0.3">
      <c r="B8" s="108"/>
      <c r="C8" s="1113"/>
      <c r="D8" s="147"/>
      <c r="E8" s="1153" t="s">
        <v>1424</v>
      </c>
      <c r="F8" s="1153"/>
      <c r="G8" s="1153"/>
      <c r="H8" s="1153"/>
      <c r="I8" s="1153"/>
      <c r="J8" s="1155" t="s">
        <v>1425</v>
      </c>
      <c r="K8" s="1155" t="s">
        <v>1426</v>
      </c>
      <c r="L8" s="1155" t="s">
        <v>1427</v>
      </c>
      <c r="M8" s="1155" t="s">
        <v>1428</v>
      </c>
      <c r="N8" s="1155" t="s">
        <v>1429</v>
      </c>
      <c r="O8" s="1154" t="s">
        <v>1430</v>
      </c>
      <c r="P8" s="1154"/>
      <c r="Q8" s="1154"/>
    </row>
    <row r="9" spans="2:17" ht="108" customHeight="1" x14ac:dyDescent="0.3">
      <c r="B9" s="238"/>
      <c r="C9" s="576" t="s">
        <v>1373</v>
      </c>
      <c r="D9" s="604"/>
      <c r="E9" s="575" t="s">
        <v>1268</v>
      </c>
      <c r="F9" s="15" t="s">
        <v>1269</v>
      </c>
      <c r="G9" s="15" t="s">
        <v>1270</v>
      </c>
      <c r="H9" s="15" t="s">
        <v>1271</v>
      </c>
      <c r="I9" s="15" t="s">
        <v>1431</v>
      </c>
      <c r="J9" s="1139"/>
      <c r="K9" s="1139"/>
      <c r="L9" s="1139"/>
      <c r="M9" s="1139"/>
      <c r="N9" s="1139"/>
      <c r="O9" s="614"/>
      <c r="P9" s="614" t="s">
        <v>1432</v>
      </c>
      <c r="Q9" s="615" t="s">
        <v>1429</v>
      </c>
    </row>
    <row r="10" spans="2:17" x14ac:dyDescent="0.3">
      <c r="B10" s="241" t="s">
        <v>482</v>
      </c>
      <c r="C10" s="577" t="s">
        <v>1279</v>
      </c>
      <c r="D10" s="606">
        <v>144.17183983000001</v>
      </c>
      <c r="E10" s="578">
        <v>54.705233399999997</v>
      </c>
      <c r="F10" s="270">
        <v>42.766470170000005</v>
      </c>
      <c r="G10" s="270">
        <v>37.282435450000001</v>
      </c>
      <c r="H10" s="270">
        <v>9.4177008100000013</v>
      </c>
      <c r="I10" s="580">
        <v>8.1499999999999999E-6</v>
      </c>
      <c r="J10" s="578">
        <v>38.6013801</v>
      </c>
      <c r="K10" s="578">
        <v>54.175488610000002</v>
      </c>
      <c r="L10" s="578">
        <v>6.7298798099999999</v>
      </c>
      <c r="M10" s="578">
        <v>0</v>
      </c>
      <c r="N10" s="578">
        <v>1.9943765200000001</v>
      </c>
      <c r="O10" s="578">
        <v>-1.6090925900000002</v>
      </c>
      <c r="P10" s="578">
        <v>0</v>
      </c>
      <c r="Q10" s="270">
        <v>-1.2802126100000002</v>
      </c>
    </row>
    <row r="11" spans="2:17" x14ac:dyDescent="0.3">
      <c r="B11" s="581" t="s">
        <v>573</v>
      </c>
      <c r="C11" s="607" t="s">
        <v>1280</v>
      </c>
      <c r="D11" s="608">
        <v>14.159910160000001</v>
      </c>
      <c r="E11" s="583">
        <v>10.368934939999999</v>
      </c>
      <c r="F11" s="584">
        <v>3.1909752200000003</v>
      </c>
      <c r="G11" s="584">
        <v>0.6</v>
      </c>
      <c r="H11" s="584">
        <v>0</v>
      </c>
      <c r="I11" s="586">
        <v>4.87E-6</v>
      </c>
      <c r="J11" s="583">
        <v>1.44631982</v>
      </c>
      <c r="K11" s="583">
        <v>0</v>
      </c>
      <c r="L11" s="583">
        <v>1.0599912600000001</v>
      </c>
      <c r="M11" s="583">
        <v>0</v>
      </c>
      <c r="N11" s="583">
        <v>0.11385429</v>
      </c>
      <c r="O11" s="583">
        <v>-0.12136163999999999</v>
      </c>
      <c r="P11" s="583">
        <v>0</v>
      </c>
      <c r="Q11" s="584">
        <v>-0.11385429</v>
      </c>
    </row>
    <row r="12" spans="2:17" x14ac:dyDescent="0.3">
      <c r="B12" s="243" t="s">
        <v>829</v>
      </c>
      <c r="C12" s="607" t="s">
        <v>1287</v>
      </c>
      <c r="D12" s="609">
        <v>1208.6022650099999</v>
      </c>
      <c r="E12" s="579">
        <v>1059.6964571599999</v>
      </c>
      <c r="F12" s="22">
        <v>128.36779730000001</v>
      </c>
      <c r="G12" s="22">
        <v>20.538010549999999</v>
      </c>
      <c r="H12" s="22">
        <v>0</v>
      </c>
      <c r="I12" s="587">
        <v>2.2299999999999998E-6</v>
      </c>
      <c r="J12" s="579">
        <v>371.43359964999996</v>
      </c>
      <c r="K12" s="579">
        <v>21.25677159</v>
      </c>
      <c r="L12" s="579">
        <v>24.997477019999998</v>
      </c>
      <c r="M12" s="579">
        <v>0</v>
      </c>
      <c r="N12" s="579">
        <v>43.615399279999998</v>
      </c>
      <c r="O12" s="579">
        <v>-35.98957704</v>
      </c>
      <c r="P12" s="579">
        <v>0</v>
      </c>
      <c r="Q12" s="22">
        <v>-25.456656729999999</v>
      </c>
    </row>
    <row r="13" spans="2:17" x14ac:dyDescent="0.3">
      <c r="B13" s="244" t="s">
        <v>831</v>
      </c>
      <c r="C13" s="590" t="s">
        <v>1324</v>
      </c>
      <c r="D13" s="609">
        <v>732.54676924</v>
      </c>
      <c r="E13" s="579">
        <v>260.85010001000001</v>
      </c>
      <c r="F13" s="22">
        <v>325.83132463999999</v>
      </c>
      <c r="G13" s="22">
        <v>145.86534459000001</v>
      </c>
      <c r="H13" s="22">
        <v>0</v>
      </c>
      <c r="I13" s="587">
        <v>7.4900000000000003E-6</v>
      </c>
      <c r="J13" s="579">
        <v>159.17668155999999</v>
      </c>
      <c r="K13" s="579">
        <v>55.721950990000003</v>
      </c>
      <c r="L13" s="579">
        <v>169.98564858</v>
      </c>
      <c r="M13" s="579">
        <v>0</v>
      </c>
      <c r="N13" s="579">
        <v>10.235628849999999</v>
      </c>
      <c r="O13" s="579">
        <v>-3.50936739</v>
      </c>
      <c r="P13" s="579">
        <v>0</v>
      </c>
      <c r="Q13" s="22">
        <v>-3.20649498</v>
      </c>
    </row>
    <row r="14" spans="2:17" ht="33" x14ac:dyDescent="0.3">
      <c r="B14" s="244" t="s">
        <v>833</v>
      </c>
      <c r="C14" s="590" t="s">
        <v>1333</v>
      </c>
      <c r="D14" s="609">
        <v>40.112090590000001</v>
      </c>
      <c r="E14" s="579">
        <v>35.179870340000001</v>
      </c>
      <c r="F14" s="22">
        <v>0.97881848999999999</v>
      </c>
      <c r="G14" s="22">
        <v>3.9534017599999998</v>
      </c>
      <c r="H14" s="22">
        <v>0</v>
      </c>
      <c r="I14" s="587">
        <v>3.3399999999999998E-6</v>
      </c>
      <c r="J14" s="579">
        <v>23.638628140000002</v>
      </c>
      <c r="K14" s="579">
        <v>0</v>
      </c>
      <c r="L14" s="579">
        <v>1.83662762</v>
      </c>
      <c r="M14" s="579">
        <v>0</v>
      </c>
      <c r="N14" s="579">
        <v>0</v>
      </c>
      <c r="O14" s="579">
        <v>-4.3962379999999995E-2</v>
      </c>
      <c r="P14" s="579">
        <v>0</v>
      </c>
      <c r="Q14" s="22">
        <v>0</v>
      </c>
    </row>
    <row r="15" spans="2:17" x14ac:dyDescent="0.3">
      <c r="B15" s="244" t="s">
        <v>835</v>
      </c>
      <c r="C15" s="590" t="s">
        <v>1335</v>
      </c>
      <c r="D15" s="609">
        <v>140.51667246</v>
      </c>
      <c r="E15" s="579">
        <v>124.86130365999999</v>
      </c>
      <c r="F15" s="22">
        <v>10.74982406</v>
      </c>
      <c r="G15" s="22">
        <v>4.6286961199999999</v>
      </c>
      <c r="H15" s="22">
        <v>0.27684861999999999</v>
      </c>
      <c r="I15" s="587">
        <v>2.1899999999999998E-6</v>
      </c>
      <c r="J15" s="579">
        <v>70.571973349999993</v>
      </c>
      <c r="K15" s="579">
        <v>1.88201175</v>
      </c>
      <c r="L15" s="579">
        <v>11.443300580000001</v>
      </c>
      <c r="M15" s="579">
        <v>0</v>
      </c>
      <c r="N15" s="579">
        <v>15.036998109999999</v>
      </c>
      <c r="O15" s="579">
        <v>-6.4447561100000001</v>
      </c>
      <c r="P15" s="579">
        <v>0</v>
      </c>
      <c r="Q15" s="22">
        <v>-6.00816295</v>
      </c>
    </row>
    <row r="16" spans="2:17" ht="33" x14ac:dyDescent="0.3">
      <c r="B16" s="244" t="s">
        <v>837</v>
      </c>
      <c r="C16" s="590" t="s">
        <v>1343</v>
      </c>
      <c r="D16" s="609">
        <v>658.79646987000001</v>
      </c>
      <c r="E16" s="579">
        <v>566.87375348</v>
      </c>
      <c r="F16" s="22">
        <v>64.589085780000005</v>
      </c>
      <c r="G16" s="22">
        <v>21.591234440000001</v>
      </c>
      <c r="H16" s="22">
        <v>5.7423961700000001</v>
      </c>
      <c r="I16" s="587">
        <v>2.9100000000000001E-6</v>
      </c>
      <c r="J16" s="579">
        <v>181.56994563999999</v>
      </c>
      <c r="K16" s="579">
        <v>43.049699079999996</v>
      </c>
      <c r="L16" s="579">
        <v>96.82317424</v>
      </c>
      <c r="M16" s="579">
        <v>0</v>
      </c>
      <c r="N16" s="579">
        <v>12.189862609999999</v>
      </c>
      <c r="O16" s="579">
        <v>-13.57537185</v>
      </c>
      <c r="P16" s="579">
        <v>0</v>
      </c>
      <c r="Q16" s="22">
        <v>-6.3344974800000005</v>
      </c>
    </row>
    <row r="17" spans="2:17" x14ac:dyDescent="0.3">
      <c r="B17" s="244" t="s">
        <v>839</v>
      </c>
      <c r="C17" s="590" t="s">
        <v>1345</v>
      </c>
      <c r="D17" s="609">
        <v>333.85405841000005</v>
      </c>
      <c r="E17" s="579">
        <v>103.29154348</v>
      </c>
      <c r="F17" s="22">
        <v>192.07241043000002</v>
      </c>
      <c r="G17" s="22">
        <v>38.490104500000001</v>
      </c>
      <c r="H17" s="22">
        <v>0</v>
      </c>
      <c r="I17" s="587">
        <v>6.0700000000000003E-6</v>
      </c>
      <c r="J17" s="579">
        <v>53.984547390000003</v>
      </c>
      <c r="K17" s="579">
        <v>1.1461042299999999</v>
      </c>
      <c r="L17" s="579">
        <v>71.719006930000006</v>
      </c>
      <c r="M17" s="579">
        <v>0</v>
      </c>
      <c r="N17" s="579">
        <v>0.47563796000000003</v>
      </c>
      <c r="O17" s="579">
        <v>-1.4538050500000002</v>
      </c>
      <c r="P17" s="579">
        <v>0</v>
      </c>
      <c r="Q17" s="22">
        <v>-0.43504174000000001</v>
      </c>
    </row>
    <row r="18" spans="2:17" x14ac:dyDescent="0.3">
      <c r="B18" s="244" t="s">
        <v>841</v>
      </c>
      <c r="C18" s="590" t="s">
        <v>1359</v>
      </c>
      <c r="D18" s="609">
        <v>1322.3313776700002</v>
      </c>
      <c r="E18" s="579">
        <v>809.1778725800001</v>
      </c>
      <c r="F18" s="22">
        <v>218.71798394000001</v>
      </c>
      <c r="G18" s="22">
        <v>196.87878477999999</v>
      </c>
      <c r="H18" s="22">
        <v>97.55673637000001</v>
      </c>
      <c r="I18" s="587">
        <v>7.4100000000000002E-6</v>
      </c>
      <c r="J18" s="579">
        <v>469.51185122000004</v>
      </c>
      <c r="K18" s="579">
        <v>24.971778399999998</v>
      </c>
      <c r="L18" s="579">
        <v>102.33285156999999</v>
      </c>
      <c r="M18" s="579">
        <v>0</v>
      </c>
      <c r="N18" s="579">
        <v>167.76454313999997</v>
      </c>
      <c r="O18" s="579">
        <v>-29.49353206</v>
      </c>
      <c r="P18" s="579">
        <v>0</v>
      </c>
      <c r="Q18" s="22">
        <v>-26.823053139999999</v>
      </c>
    </row>
    <row r="19" spans="2:17" x14ac:dyDescent="0.3">
      <c r="B19" s="244" t="s">
        <v>843</v>
      </c>
      <c r="C19" s="590" t="s">
        <v>1433</v>
      </c>
      <c r="D19" s="609">
        <v>9294.7402377900016</v>
      </c>
      <c r="E19" s="579">
        <v>2600.0002314200001</v>
      </c>
      <c r="F19" s="22">
        <v>2313.1474324199999</v>
      </c>
      <c r="G19" s="22">
        <v>1739.2687679400001</v>
      </c>
      <c r="H19" s="22">
        <v>2642.3238060100002</v>
      </c>
      <c r="I19" s="587">
        <v>1.31E-5</v>
      </c>
      <c r="J19" s="579">
        <v>2752.7950997800003</v>
      </c>
      <c r="K19" s="579">
        <v>220.45834056999999</v>
      </c>
      <c r="L19" s="579">
        <v>995.89742532000002</v>
      </c>
      <c r="M19" s="579">
        <v>0</v>
      </c>
      <c r="N19" s="579">
        <v>120.59148328000001</v>
      </c>
      <c r="O19" s="579">
        <v>-25.171521379999998</v>
      </c>
      <c r="P19" s="579">
        <v>0</v>
      </c>
      <c r="Q19" s="22">
        <v>-12.42076557</v>
      </c>
    </row>
    <row r="20" spans="2:17" x14ac:dyDescent="0.3">
      <c r="B20" s="244" t="s">
        <v>844</v>
      </c>
      <c r="C20" s="590" t="s">
        <v>1434</v>
      </c>
      <c r="D20" s="609">
        <v>1846.6409034200001</v>
      </c>
      <c r="E20" s="579">
        <v>820.52403520000007</v>
      </c>
      <c r="F20" s="22">
        <v>504.33807802999996</v>
      </c>
      <c r="G20" s="22">
        <v>414.12978702999999</v>
      </c>
      <c r="H20" s="22">
        <v>107.64900315999999</v>
      </c>
      <c r="I20" s="587">
        <v>7.7100000000000007E-6</v>
      </c>
      <c r="J20" s="579">
        <v>536.67540712000005</v>
      </c>
      <c r="K20" s="579">
        <v>94.665090050000003</v>
      </c>
      <c r="L20" s="579">
        <v>200.83964571999999</v>
      </c>
      <c r="M20" s="579">
        <v>0</v>
      </c>
      <c r="N20" s="579">
        <v>160.41729905000003</v>
      </c>
      <c r="O20" s="579">
        <v>-25.430595699999998</v>
      </c>
      <c r="P20" s="579">
        <v>0</v>
      </c>
      <c r="Q20" s="22">
        <v>-22.826696030000001</v>
      </c>
    </row>
    <row r="21" spans="2:17" x14ac:dyDescent="0.3">
      <c r="B21" s="244" t="s">
        <v>845</v>
      </c>
      <c r="C21" s="590" t="s">
        <v>1435</v>
      </c>
      <c r="D21" s="609">
        <v>0</v>
      </c>
      <c r="E21" s="579">
        <v>0</v>
      </c>
      <c r="F21" s="22">
        <v>0</v>
      </c>
      <c r="G21" s="22">
        <v>0</v>
      </c>
      <c r="H21" s="22">
        <v>0</v>
      </c>
      <c r="I21" s="587">
        <v>0</v>
      </c>
      <c r="J21" s="579">
        <v>0</v>
      </c>
      <c r="K21" s="579">
        <v>0</v>
      </c>
      <c r="L21" s="579">
        <v>0</v>
      </c>
      <c r="M21" s="579">
        <v>0</v>
      </c>
      <c r="N21" s="579">
        <v>0</v>
      </c>
      <c r="O21" s="579">
        <v>0</v>
      </c>
      <c r="P21" s="579">
        <v>0</v>
      </c>
      <c r="Q21" s="22">
        <v>0</v>
      </c>
    </row>
    <row r="22" spans="2:17" ht="33" x14ac:dyDescent="0.3">
      <c r="B22" s="600" t="s">
        <v>846</v>
      </c>
      <c r="C22" s="610" t="s">
        <v>1436</v>
      </c>
      <c r="D22" s="611">
        <v>0</v>
      </c>
      <c r="E22" s="602">
        <v>0</v>
      </c>
      <c r="F22" s="41">
        <v>0</v>
      </c>
      <c r="G22" s="41">
        <v>0</v>
      </c>
      <c r="H22" s="41">
        <v>0</v>
      </c>
      <c r="I22" s="616">
        <v>0</v>
      </c>
      <c r="J22" s="602">
        <v>0</v>
      </c>
      <c r="K22" s="602">
        <v>0</v>
      </c>
      <c r="L22" s="602">
        <v>0</v>
      </c>
      <c r="M22" s="602">
        <v>0</v>
      </c>
      <c r="N22" s="602">
        <v>0</v>
      </c>
      <c r="O22" s="602">
        <v>0</v>
      </c>
      <c r="P22" s="602">
        <v>0</v>
      </c>
      <c r="Q22" s="41">
        <v>0</v>
      </c>
    </row>
    <row r="23" spans="2:17" ht="30" customHeight="1" x14ac:dyDescent="0.3">
      <c r="D23" s="268"/>
      <c r="E23" s="268"/>
      <c r="F23" s="268"/>
      <c r="G23" s="268"/>
      <c r="H23" s="268"/>
      <c r="I23" s="268"/>
      <c r="J23" s="268"/>
      <c r="K23" s="268"/>
      <c r="L23" s="268"/>
      <c r="M23" s="268"/>
      <c r="N23" s="268"/>
      <c r="O23" s="268"/>
      <c r="P23" s="268"/>
      <c r="Q23" s="268"/>
    </row>
    <row r="24" spans="2:17" x14ac:dyDescent="0.3">
      <c r="B24" s="108"/>
      <c r="C24" s="108"/>
      <c r="D24" s="16" t="s">
        <v>124</v>
      </c>
      <c r="E24" s="16" t="s">
        <v>125</v>
      </c>
      <c r="F24" s="16" t="s">
        <v>126</v>
      </c>
      <c r="G24" s="16" t="s">
        <v>170</v>
      </c>
      <c r="H24" s="16" t="s">
        <v>171</v>
      </c>
      <c r="I24" s="16" t="s">
        <v>802</v>
      </c>
      <c r="J24" s="16" t="s">
        <v>803</v>
      </c>
      <c r="K24" s="16" t="s">
        <v>804</v>
      </c>
      <c r="L24" s="16" t="s">
        <v>805</v>
      </c>
      <c r="M24" s="16" t="s">
        <v>806</v>
      </c>
      <c r="N24" s="16" t="s">
        <v>807</v>
      </c>
      <c r="O24" s="16" t="s">
        <v>808</v>
      </c>
      <c r="P24" s="16" t="s">
        <v>809</v>
      </c>
      <c r="Q24" s="16" t="s">
        <v>810</v>
      </c>
    </row>
    <row r="25" spans="2:17" x14ac:dyDescent="0.3">
      <c r="B25" s="108"/>
      <c r="C25" s="108"/>
      <c r="D25" s="1153" t="s">
        <v>865</v>
      </c>
      <c r="E25" s="1153"/>
      <c r="F25" s="1153"/>
      <c r="G25" s="1153"/>
      <c r="H25" s="1153"/>
      <c r="I25" s="1153"/>
      <c r="J25" s="1153"/>
      <c r="K25" s="1153"/>
      <c r="L25" s="1153"/>
      <c r="M25" s="1153"/>
      <c r="N25" s="1153"/>
      <c r="O25" s="1153"/>
      <c r="P25" s="1153"/>
      <c r="Q25" s="1153"/>
    </row>
    <row r="26" spans="2:17" x14ac:dyDescent="0.3">
      <c r="B26" s="108"/>
      <c r="C26" s="1113" t="s">
        <v>1437</v>
      </c>
      <c r="D26" s="147"/>
      <c r="E26" s="1154" t="s">
        <v>1423</v>
      </c>
      <c r="F26" s="1154"/>
      <c r="G26" s="1154"/>
      <c r="H26" s="1154"/>
      <c r="I26" s="1154"/>
      <c r="J26" s="1154"/>
      <c r="K26" s="1154"/>
      <c r="L26" s="1154"/>
      <c r="M26" s="1154"/>
      <c r="N26" s="1154"/>
      <c r="O26" s="1154"/>
      <c r="P26" s="1154"/>
      <c r="Q26" s="1154"/>
    </row>
    <row r="27" spans="2:17" x14ac:dyDescent="0.3">
      <c r="B27" s="108"/>
      <c r="C27" s="1113"/>
      <c r="D27" s="147"/>
      <c r="E27" s="1153" t="s">
        <v>1424</v>
      </c>
      <c r="F27" s="1153"/>
      <c r="G27" s="1153"/>
      <c r="H27" s="1153"/>
      <c r="I27" s="1153"/>
      <c r="J27" s="1155" t="s">
        <v>1425</v>
      </c>
      <c r="K27" s="1155" t="s">
        <v>1426</v>
      </c>
      <c r="L27" s="1155" t="s">
        <v>1427</v>
      </c>
      <c r="M27" s="1155" t="s">
        <v>1428</v>
      </c>
      <c r="N27" s="1155" t="s">
        <v>1429</v>
      </c>
      <c r="O27" s="1154" t="s">
        <v>1430</v>
      </c>
      <c r="P27" s="1154"/>
      <c r="Q27" s="1154"/>
    </row>
    <row r="28" spans="2:17" ht="49.5" x14ac:dyDescent="0.3">
      <c r="B28" s="238"/>
      <c r="C28" s="576" t="s">
        <v>1373</v>
      </c>
      <c r="D28" s="604"/>
      <c r="E28" s="575" t="s">
        <v>1268</v>
      </c>
      <c r="F28" s="15" t="s">
        <v>1269</v>
      </c>
      <c r="G28" s="15" t="s">
        <v>1270</v>
      </c>
      <c r="H28" s="15" t="s">
        <v>1271</v>
      </c>
      <c r="I28" s="15" t="s">
        <v>1431</v>
      </c>
      <c r="J28" s="1139"/>
      <c r="K28" s="1139"/>
      <c r="L28" s="1139"/>
      <c r="M28" s="1139"/>
      <c r="N28" s="1139"/>
      <c r="O28" s="614"/>
      <c r="P28" s="614" t="s">
        <v>1432</v>
      </c>
      <c r="Q28" s="615" t="s">
        <v>1429</v>
      </c>
    </row>
    <row r="29" spans="2:17" x14ac:dyDescent="0.3">
      <c r="B29" s="241" t="s">
        <v>482</v>
      </c>
      <c r="C29" s="577" t="s">
        <v>1279</v>
      </c>
      <c r="D29" s="606">
        <v>1.9030000000000002E-5</v>
      </c>
      <c r="E29" s="578">
        <v>1.9030000000000002E-5</v>
      </c>
      <c r="F29" s="270">
        <v>0</v>
      </c>
      <c r="G29" s="270">
        <v>0</v>
      </c>
      <c r="H29" s="270">
        <v>0</v>
      </c>
      <c r="I29" s="580">
        <v>0</v>
      </c>
      <c r="J29" s="578">
        <v>0</v>
      </c>
      <c r="K29" s="578">
        <v>0</v>
      </c>
      <c r="L29" s="578">
        <v>0</v>
      </c>
      <c r="M29" s="578">
        <v>0</v>
      </c>
      <c r="N29" s="578">
        <v>0</v>
      </c>
      <c r="O29" s="578">
        <v>-2.1899999999999998E-6</v>
      </c>
      <c r="P29" s="578">
        <v>0</v>
      </c>
      <c r="Q29" s="270">
        <v>0</v>
      </c>
    </row>
    <row r="30" spans="2:17" x14ac:dyDescent="0.3">
      <c r="B30" s="581" t="s">
        <v>573</v>
      </c>
      <c r="C30" s="607" t="s">
        <v>1280</v>
      </c>
      <c r="D30" s="608">
        <v>0</v>
      </c>
      <c r="E30" s="583">
        <v>0</v>
      </c>
      <c r="F30" s="584">
        <v>0</v>
      </c>
      <c r="G30" s="584">
        <v>0</v>
      </c>
      <c r="H30" s="584">
        <v>0</v>
      </c>
      <c r="I30" s="586">
        <v>0</v>
      </c>
      <c r="J30" s="583">
        <v>0</v>
      </c>
      <c r="K30" s="583">
        <v>0</v>
      </c>
      <c r="L30" s="583">
        <v>0</v>
      </c>
      <c r="M30" s="583">
        <v>0</v>
      </c>
      <c r="N30" s="583">
        <v>0</v>
      </c>
      <c r="O30" s="583">
        <v>0</v>
      </c>
      <c r="P30" s="583">
        <v>0</v>
      </c>
      <c r="Q30" s="584">
        <v>0</v>
      </c>
    </row>
    <row r="31" spans="2:17" x14ac:dyDescent="0.3">
      <c r="B31" s="243" t="s">
        <v>829</v>
      </c>
      <c r="C31" s="607" t="s">
        <v>1287</v>
      </c>
      <c r="D31" s="609">
        <v>349.35267249000003</v>
      </c>
      <c r="E31" s="579">
        <v>272.32546554000004</v>
      </c>
      <c r="F31" s="22">
        <v>77.027206950000007</v>
      </c>
      <c r="G31" s="22">
        <v>0</v>
      </c>
      <c r="H31" s="22">
        <v>0</v>
      </c>
      <c r="I31" s="587">
        <v>3.3100000000000001E-6</v>
      </c>
      <c r="J31" s="579">
        <v>56.124175549999997</v>
      </c>
      <c r="K31" s="579">
        <v>81.273904239999993</v>
      </c>
      <c r="L31" s="579">
        <v>56.261138250000002</v>
      </c>
      <c r="M31" s="579">
        <v>0</v>
      </c>
      <c r="N31" s="579">
        <v>0</v>
      </c>
      <c r="O31" s="579">
        <v>-2.0380156600000001</v>
      </c>
      <c r="P31" s="579">
        <v>0</v>
      </c>
      <c r="Q31" s="22">
        <v>0</v>
      </c>
    </row>
    <row r="32" spans="2:17" x14ac:dyDescent="0.3">
      <c r="B32" s="244" t="s">
        <v>831</v>
      </c>
      <c r="C32" s="590" t="s">
        <v>1324</v>
      </c>
      <c r="D32" s="609">
        <v>16.775562910000001</v>
      </c>
      <c r="E32" s="579">
        <v>16.775562910000001</v>
      </c>
      <c r="F32" s="22">
        <v>0</v>
      </c>
      <c r="G32" s="22">
        <v>0</v>
      </c>
      <c r="H32" s="22">
        <v>0</v>
      </c>
      <c r="I32" s="587">
        <v>3.4300000000000002E-6</v>
      </c>
      <c r="J32" s="579">
        <v>0</v>
      </c>
      <c r="K32" s="579">
        <v>0</v>
      </c>
      <c r="L32" s="579">
        <v>0</v>
      </c>
      <c r="M32" s="579">
        <v>0</v>
      </c>
      <c r="N32" s="579">
        <v>0</v>
      </c>
      <c r="O32" s="579">
        <v>-1.7171500000000002E-3</v>
      </c>
      <c r="P32" s="579">
        <v>0</v>
      </c>
      <c r="Q32" s="22">
        <v>0</v>
      </c>
    </row>
    <row r="33" spans="2:17" ht="33" x14ac:dyDescent="0.3">
      <c r="B33" s="244" t="s">
        <v>833</v>
      </c>
      <c r="C33" s="590" t="s">
        <v>1333</v>
      </c>
      <c r="D33" s="609">
        <v>0</v>
      </c>
      <c r="E33" s="579">
        <v>0</v>
      </c>
      <c r="F33" s="22">
        <v>0</v>
      </c>
      <c r="G33" s="22">
        <v>0</v>
      </c>
      <c r="H33" s="22">
        <v>0</v>
      </c>
      <c r="I33" s="587">
        <v>0</v>
      </c>
      <c r="J33" s="579">
        <v>0</v>
      </c>
      <c r="K33" s="579">
        <v>0</v>
      </c>
      <c r="L33" s="579">
        <v>0</v>
      </c>
      <c r="M33" s="579">
        <v>0</v>
      </c>
      <c r="N33" s="579">
        <v>0</v>
      </c>
      <c r="O33" s="579">
        <v>0</v>
      </c>
      <c r="P33" s="579">
        <v>0</v>
      </c>
      <c r="Q33" s="22">
        <v>0</v>
      </c>
    </row>
    <row r="34" spans="2:17" x14ac:dyDescent="0.3">
      <c r="B34" s="244" t="s">
        <v>835</v>
      </c>
      <c r="C34" s="590" t="s">
        <v>1335</v>
      </c>
      <c r="D34" s="609">
        <v>27.101017110000001</v>
      </c>
      <c r="E34" s="579">
        <v>27.101017110000001</v>
      </c>
      <c r="F34" s="22">
        <v>0</v>
      </c>
      <c r="G34" s="22">
        <v>0</v>
      </c>
      <c r="H34" s="22">
        <v>0</v>
      </c>
      <c r="I34" s="587">
        <v>5.9999999999999997E-7</v>
      </c>
      <c r="J34" s="579">
        <v>0</v>
      </c>
      <c r="K34" s="579">
        <v>0</v>
      </c>
      <c r="L34" s="579">
        <v>0</v>
      </c>
      <c r="M34" s="579">
        <v>0</v>
      </c>
      <c r="N34" s="579">
        <v>0</v>
      </c>
      <c r="O34" s="579">
        <v>-3.8395209999999999E-2</v>
      </c>
      <c r="P34" s="579">
        <v>0</v>
      </c>
      <c r="Q34" s="22">
        <v>0</v>
      </c>
    </row>
    <row r="35" spans="2:17" ht="33" x14ac:dyDescent="0.3">
      <c r="B35" s="244" t="s">
        <v>837</v>
      </c>
      <c r="C35" s="590" t="s">
        <v>1343</v>
      </c>
      <c r="D35" s="609">
        <v>241.97539377000001</v>
      </c>
      <c r="E35" s="579">
        <v>219.43017044999999</v>
      </c>
      <c r="F35" s="22">
        <v>22.545223320000002</v>
      </c>
      <c r="G35" s="22">
        <v>0</v>
      </c>
      <c r="H35" s="22">
        <v>0</v>
      </c>
      <c r="I35" s="587">
        <v>2.7200000000000002E-6</v>
      </c>
      <c r="J35" s="579">
        <v>18.711688339999998</v>
      </c>
      <c r="K35" s="579">
        <v>8.0083704099999995</v>
      </c>
      <c r="L35" s="579">
        <v>58.45829028</v>
      </c>
      <c r="M35" s="579">
        <v>0</v>
      </c>
      <c r="N35" s="579">
        <v>11.00408242</v>
      </c>
      <c r="O35" s="579">
        <v>-11.5966249</v>
      </c>
      <c r="P35" s="579">
        <v>0</v>
      </c>
      <c r="Q35" s="22">
        <v>-7.3640824199999999</v>
      </c>
    </row>
    <row r="36" spans="2:17" x14ac:dyDescent="0.3">
      <c r="B36" s="244" t="s">
        <v>839</v>
      </c>
      <c r="C36" s="590" t="s">
        <v>1345</v>
      </c>
      <c r="D36" s="609">
        <v>60.727203659999994</v>
      </c>
      <c r="E36" s="579">
        <v>6.6692436600000002</v>
      </c>
      <c r="F36" s="22">
        <v>42.858181999999999</v>
      </c>
      <c r="G36" s="22">
        <v>11.199778</v>
      </c>
      <c r="H36" s="22">
        <v>0</v>
      </c>
      <c r="I36" s="587">
        <v>8.4999999999999999E-6</v>
      </c>
      <c r="J36" s="579">
        <v>1.71008096</v>
      </c>
      <c r="K36" s="579">
        <v>0</v>
      </c>
      <c r="L36" s="579">
        <v>0</v>
      </c>
      <c r="M36" s="579">
        <v>0</v>
      </c>
      <c r="N36" s="579">
        <v>0</v>
      </c>
      <c r="O36" s="579">
        <v>-2.48057E-2</v>
      </c>
      <c r="P36" s="579">
        <v>0</v>
      </c>
      <c r="Q36" s="22">
        <v>0</v>
      </c>
    </row>
    <row r="37" spans="2:17" x14ac:dyDescent="0.3">
      <c r="B37" s="244" t="s">
        <v>841</v>
      </c>
      <c r="C37" s="590" t="s">
        <v>1359</v>
      </c>
      <c r="D37" s="609">
        <v>987.18130367999993</v>
      </c>
      <c r="E37" s="579">
        <v>932.41279927999994</v>
      </c>
      <c r="F37" s="22">
        <v>54.768504399999998</v>
      </c>
      <c r="G37" s="22">
        <v>0</v>
      </c>
      <c r="H37" s="22">
        <v>0</v>
      </c>
      <c r="I37" s="587">
        <v>2.1600000000000001E-6</v>
      </c>
      <c r="J37" s="579">
        <v>149.03897085</v>
      </c>
      <c r="K37" s="579">
        <v>205.45686055000002</v>
      </c>
      <c r="L37" s="579">
        <v>119.65062043</v>
      </c>
      <c r="M37" s="579">
        <v>0</v>
      </c>
      <c r="N37" s="579">
        <v>4.6694900000000001E-3</v>
      </c>
      <c r="O37" s="579">
        <v>-1.1211903600000002</v>
      </c>
      <c r="P37" s="579">
        <v>0</v>
      </c>
      <c r="Q37" s="22">
        <v>0</v>
      </c>
    </row>
    <row r="38" spans="2:17" x14ac:dyDescent="0.3">
      <c r="B38" s="244" t="s">
        <v>843</v>
      </c>
      <c r="C38" s="590" t="s">
        <v>1433</v>
      </c>
      <c r="D38" s="609">
        <v>202.05393180999999</v>
      </c>
      <c r="E38" s="579">
        <v>190.35671750999998</v>
      </c>
      <c r="F38" s="22">
        <v>3.1381392999999997</v>
      </c>
      <c r="G38" s="22">
        <v>2.9052437599999998</v>
      </c>
      <c r="H38" s="22">
        <v>5.6538312400000006</v>
      </c>
      <c r="I38" s="587">
        <v>2.3099999999999999E-6</v>
      </c>
      <c r="J38" s="579">
        <v>82.308509450000003</v>
      </c>
      <c r="K38" s="579">
        <v>0.99882870999999995</v>
      </c>
      <c r="L38" s="579">
        <v>32.169930319999999</v>
      </c>
      <c r="M38" s="579">
        <v>0</v>
      </c>
      <c r="N38" s="579">
        <v>0.64856918000000008</v>
      </c>
      <c r="O38" s="579">
        <v>-0.27662081999999999</v>
      </c>
      <c r="P38" s="579">
        <v>0</v>
      </c>
      <c r="Q38" s="22">
        <v>-0.13055632</v>
      </c>
    </row>
    <row r="39" spans="2:17" x14ac:dyDescent="0.3">
      <c r="B39" s="244" t="s">
        <v>844</v>
      </c>
      <c r="C39" s="590" t="s">
        <v>1434</v>
      </c>
      <c r="D39" s="609">
        <v>438.76844452</v>
      </c>
      <c r="E39" s="579">
        <v>437.31069050000002</v>
      </c>
      <c r="F39" s="22">
        <v>0</v>
      </c>
      <c r="G39" s="22">
        <v>1.2533066799999999</v>
      </c>
      <c r="H39" s="22">
        <v>0.20444734000000001</v>
      </c>
      <c r="I39" s="587">
        <v>2.0499999999999999E-6</v>
      </c>
      <c r="J39" s="579">
        <v>65.97732139</v>
      </c>
      <c r="K39" s="579">
        <v>108.06437043000001</v>
      </c>
      <c r="L39" s="579">
        <v>2.6742140000000001E-2</v>
      </c>
      <c r="M39" s="579">
        <v>0</v>
      </c>
      <c r="N39" s="579">
        <v>0</v>
      </c>
      <c r="O39" s="579">
        <v>-0.14179195</v>
      </c>
      <c r="P39" s="579">
        <v>0</v>
      </c>
      <c r="Q39" s="22">
        <v>0</v>
      </c>
    </row>
    <row r="40" spans="2:17" x14ac:dyDescent="0.3">
      <c r="B40" s="244" t="s">
        <v>845</v>
      </c>
      <c r="C40" s="590" t="s">
        <v>1435</v>
      </c>
      <c r="D40" s="609">
        <v>0</v>
      </c>
      <c r="E40" s="579">
        <v>0</v>
      </c>
      <c r="F40" s="22">
        <v>0</v>
      </c>
      <c r="G40" s="22">
        <v>0</v>
      </c>
      <c r="H40" s="22">
        <v>0</v>
      </c>
      <c r="I40" s="587">
        <v>0</v>
      </c>
      <c r="J40" s="579">
        <v>0</v>
      </c>
      <c r="K40" s="579">
        <v>0</v>
      </c>
      <c r="L40" s="579">
        <v>0</v>
      </c>
      <c r="M40" s="579">
        <v>0</v>
      </c>
      <c r="N40" s="579">
        <v>0</v>
      </c>
      <c r="O40" s="579">
        <v>0</v>
      </c>
      <c r="P40" s="579">
        <v>0</v>
      </c>
      <c r="Q40" s="22">
        <v>0</v>
      </c>
    </row>
    <row r="41" spans="2:17" ht="33" x14ac:dyDescent="0.3">
      <c r="B41" s="600" t="s">
        <v>846</v>
      </c>
      <c r="C41" s="610" t="s">
        <v>1436</v>
      </c>
      <c r="D41" s="611">
        <v>0</v>
      </c>
      <c r="E41" s="602">
        <v>0</v>
      </c>
      <c r="F41" s="41">
        <v>0</v>
      </c>
      <c r="G41" s="41">
        <v>0</v>
      </c>
      <c r="H41" s="41">
        <v>0</v>
      </c>
      <c r="I41" s="616">
        <v>0</v>
      </c>
      <c r="J41" s="602">
        <v>0</v>
      </c>
      <c r="K41" s="602">
        <v>0</v>
      </c>
      <c r="L41" s="602">
        <v>0</v>
      </c>
      <c r="M41" s="602">
        <v>0</v>
      </c>
      <c r="N41" s="602">
        <v>0</v>
      </c>
      <c r="O41" s="602">
        <v>0</v>
      </c>
      <c r="P41" s="602">
        <v>0</v>
      </c>
      <c r="Q41" s="41">
        <v>0</v>
      </c>
    </row>
    <row r="42" spans="2:17" ht="30" customHeight="1" x14ac:dyDescent="0.3"/>
    <row r="43" spans="2:17" x14ac:dyDescent="0.3">
      <c r="B43" s="108"/>
      <c r="C43" s="108"/>
      <c r="D43" s="16" t="s">
        <v>124</v>
      </c>
      <c r="E43" s="16" t="s">
        <v>125</v>
      </c>
      <c r="F43" s="16" t="s">
        <v>126</v>
      </c>
      <c r="G43" s="16" t="s">
        <v>170</v>
      </c>
      <c r="H43" s="16" t="s">
        <v>171</v>
      </c>
      <c r="I43" s="16" t="s">
        <v>802</v>
      </c>
      <c r="J43" s="16" t="s">
        <v>803</v>
      </c>
      <c r="K43" s="16" t="s">
        <v>804</v>
      </c>
      <c r="L43" s="16" t="s">
        <v>805</v>
      </c>
      <c r="M43" s="16" t="s">
        <v>806</v>
      </c>
      <c r="N43" s="16" t="s">
        <v>807</v>
      </c>
      <c r="O43" s="16" t="s">
        <v>808</v>
      </c>
      <c r="P43" s="16" t="s">
        <v>809</v>
      </c>
      <c r="Q43" s="16" t="s">
        <v>810</v>
      </c>
    </row>
    <row r="44" spans="2:17" x14ac:dyDescent="0.3">
      <c r="B44" s="108"/>
      <c r="C44" s="108"/>
      <c r="D44" s="1153" t="s">
        <v>865</v>
      </c>
      <c r="E44" s="1153"/>
      <c r="F44" s="1153"/>
      <c r="G44" s="1153"/>
      <c r="H44" s="1153"/>
      <c r="I44" s="1153"/>
      <c r="J44" s="1153"/>
      <c r="K44" s="1153"/>
      <c r="L44" s="1153"/>
      <c r="M44" s="1153"/>
      <c r="N44" s="1153"/>
      <c r="O44" s="1153"/>
      <c r="P44" s="1153"/>
      <c r="Q44" s="1153"/>
    </row>
    <row r="45" spans="2:17" x14ac:dyDescent="0.3">
      <c r="B45" s="108"/>
      <c r="C45" s="1113" t="s">
        <v>1438</v>
      </c>
      <c r="D45" s="147"/>
      <c r="E45" s="1154" t="s">
        <v>1423</v>
      </c>
      <c r="F45" s="1154"/>
      <c r="G45" s="1154"/>
      <c r="H45" s="1154"/>
      <c r="I45" s="1154"/>
      <c r="J45" s="1154"/>
      <c r="K45" s="1154"/>
      <c r="L45" s="1154"/>
      <c r="M45" s="1154"/>
      <c r="N45" s="1154"/>
      <c r="O45" s="1154"/>
      <c r="P45" s="1154"/>
      <c r="Q45" s="1154"/>
    </row>
    <row r="46" spans="2:17" x14ac:dyDescent="0.3">
      <c r="B46" s="108"/>
      <c r="C46" s="1113"/>
      <c r="D46" s="147"/>
      <c r="E46" s="1153" t="s">
        <v>1424</v>
      </c>
      <c r="F46" s="1153"/>
      <c r="G46" s="1153"/>
      <c r="H46" s="1153"/>
      <c r="I46" s="1153"/>
      <c r="J46" s="1155" t="s">
        <v>1425</v>
      </c>
      <c r="K46" s="1155" t="s">
        <v>1426</v>
      </c>
      <c r="L46" s="1155" t="s">
        <v>1427</v>
      </c>
      <c r="M46" s="1155" t="s">
        <v>1428</v>
      </c>
      <c r="N46" s="1155" t="s">
        <v>1429</v>
      </c>
      <c r="O46" s="1154" t="s">
        <v>1430</v>
      </c>
      <c r="P46" s="1154"/>
      <c r="Q46" s="1154"/>
    </row>
    <row r="47" spans="2:17" ht="49.5" x14ac:dyDescent="0.3">
      <c r="B47" s="238"/>
      <c r="C47" s="576" t="s">
        <v>1373</v>
      </c>
      <c r="D47" s="604"/>
      <c r="E47" s="575" t="s">
        <v>1268</v>
      </c>
      <c r="F47" s="15" t="s">
        <v>1269</v>
      </c>
      <c r="G47" s="15" t="s">
        <v>1270</v>
      </c>
      <c r="H47" s="15" t="s">
        <v>1271</v>
      </c>
      <c r="I47" s="15" t="s">
        <v>1431</v>
      </c>
      <c r="J47" s="1139"/>
      <c r="K47" s="1139"/>
      <c r="L47" s="1139"/>
      <c r="M47" s="1139"/>
      <c r="N47" s="1139"/>
      <c r="O47" s="614"/>
      <c r="P47" s="614" t="s">
        <v>1432</v>
      </c>
      <c r="Q47" s="615" t="s">
        <v>1429</v>
      </c>
    </row>
    <row r="48" spans="2:17" x14ac:dyDescent="0.3">
      <c r="B48" s="241" t="s">
        <v>482</v>
      </c>
      <c r="C48" s="577" t="s">
        <v>1279</v>
      </c>
      <c r="D48" s="606">
        <v>0</v>
      </c>
      <c r="E48" s="578">
        <v>0</v>
      </c>
      <c r="F48" s="270">
        <v>0</v>
      </c>
      <c r="G48" s="270">
        <v>0</v>
      </c>
      <c r="H48" s="270">
        <v>0</v>
      </c>
      <c r="I48" s="580">
        <v>0</v>
      </c>
      <c r="J48" s="578">
        <v>0</v>
      </c>
      <c r="K48" s="578">
        <v>0</v>
      </c>
      <c r="L48" s="578">
        <v>0</v>
      </c>
      <c r="M48" s="578">
        <v>0</v>
      </c>
      <c r="N48" s="578">
        <v>0</v>
      </c>
      <c r="O48" s="578">
        <v>0</v>
      </c>
      <c r="P48" s="578">
        <v>0</v>
      </c>
      <c r="Q48" s="270">
        <v>0</v>
      </c>
    </row>
    <row r="49" spans="2:17" x14ac:dyDescent="0.3">
      <c r="B49" s="581" t="s">
        <v>573</v>
      </c>
      <c r="C49" s="607" t="s">
        <v>1280</v>
      </c>
      <c r="D49" s="608">
        <v>0</v>
      </c>
      <c r="E49" s="583">
        <v>0</v>
      </c>
      <c r="F49" s="584">
        <v>0</v>
      </c>
      <c r="G49" s="584">
        <v>0</v>
      </c>
      <c r="H49" s="584">
        <v>0</v>
      </c>
      <c r="I49" s="586">
        <v>0</v>
      </c>
      <c r="J49" s="583">
        <v>0</v>
      </c>
      <c r="K49" s="583">
        <v>0</v>
      </c>
      <c r="L49" s="583">
        <v>0</v>
      </c>
      <c r="M49" s="583">
        <v>0</v>
      </c>
      <c r="N49" s="583">
        <v>0</v>
      </c>
      <c r="O49" s="583">
        <v>0</v>
      </c>
      <c r="P49" s="583">
        <v>0</v>
      </c>
      <c r="Q49" s="584">
        <v>0</v>
      </c>
    </row>
    <row r="50" spans="2:17" x14ac:dyDescent="0.3">
      <c r="B50" s="243" t="s">
        <v>829</v>
      </c>
      <c r="C50" s="607" t="s">
        <v>1287</v>
      </c>
      <c r="D50" s="609">
        <v>30.799366819999999</v>
      </c>
      <c r="E50" s="579">
        <v>23.380933829999996</v>
      </c>
      <c r="F50" s="22">
        <v>7.4184329900000003</v>
      </c>
      <c r="G50" s="22">
        <v>0</v>
      </c>
      <c r="H50" s="22">
        <v>0</v>
      </c>
      <c r="I50" s="587">
        <v>3.9600000000000002E-6</v>
      </c>
      <c r="J50" s="579">
        <v>0</v>
      </c>
      <c r="K50" s="579">
        <v>0</v>
      </c>
      <c r="L50" s="579">
        <v>7.4184329900000003</v>
      </c>
      <c r="M50" s="579">
        <v>0</v>
      </c>
      <c r="N50" s="579">
        <v>0</v>
      </c>
      <c r="O50" s="579">
        <v>-4.2599789999999998E-2</v>
      </c>
      <c r="P50" s="579">
        <v>0</v>
      </c>
      <c r="Q50" s="22">
        <v>0</v>
      </c>
    </row>
    <row r="51" spans="2:17" x14ac:dyDescent="0.3">
      <c r="B51" s="244" t="s">
        <v>831</v>
      </c>
      <c r="C51" s="590" t="s">
        <v>1324</v>
      </c>
      <c r="D51" s="609">
        <v>9.0090071199999997</v>
      </c>
      <c r="E51" s="579">
        <v>9.0090071199999997</v>
      </c>
      <c r="F51" s="22">
        <v>0</v>
      </c>
      <c r="G51" s="22">
        <v>0</v>
      </c>
      <c r="H51" s="22">
        <v>0</v>
      </c>
      <c r="I51" s="587">
        <v>2.2799999999999998E-6</v>
      </c>
      <c r="J51" s="579">
        <v>0</v>
      </c>
      <c r="K51" s="579">
        <v>0</v>
      </c>
      <c r="L51" s="579">
        <v>0</v>
      </c>
      <c r="M51" s="579">
        <v>0</v>
      </c>
      <c r="N51" s="579">
        <v>9.0090071199999997</v>
      </c>
      <c r="O51" s="579">
        <v>-0.16565758999999999</v>
      </c>
      <c r="P51" s="579">
        <v>0</v>
      </c>
      <c r="Q51" s="22">
        <v>-0.16565758999999999</v>
      </c>
    </row>
    <row r="52" spans="2:17" ht="33" x14ac:dyDescent="0.3">
      <c r="B52" s="244" t="s">
        <v>833</v>
      </c>
      <c r="C52" s="590" t="s">
        <v>1333</v>
      </c>
      <c r="D52" s="609">
        <v>0</v>
      </c>
      <c r="E52" s="579">
        <v>0</v>
      </c>
      <c r="F52" s="22">
        <v>0</v>
      </c>
      <c r="G52" s="22">
        <v>0</v>
      </c>
      <c r="H52" s="22">
        <v>0</v>
      </c>
      <c r="I52" s="587">
        <v>0</v>
      </c>
      <c r="J52" s="579">
        <v>0</v>
      </c>
      <c r="K52" s="579">
        <v>0</v>
      </c>
      <c r="L52" s="579">
        <v>0</v>
      </c>
      <c r="M52" s="579">
        <v>0</v>
      </c>
      <c r="N52" s="579">
        <v>0</v>
      </c>
      <c r="O52" s="579">
        <v>0</v>
      </c>
      <c r="P52" s="579">
        <v>0</v>
      </c>
      <c r="Q52" s="22">
        <v>0</v>
      </c>
    </row>
    <row r="53" spans="2:17" x14ac:dyDescent="0.3">
      <c r="B53" s="244" t="s">
        <v>835</v>
      </c>
      <c r="C53" s="590" t="s">
        <v>1335</v>
      </c>
      <c r="D53" s="609">
        <v>0</v>
      </c>
      <c r="E53" s="579">
        <v>0</v>
      </c>
      <c r="F53" s="22">
        <v>0</v>
      </c>
      <c r="G53" s="22">
        <v>0</v>
      </c>
      <c r="H53" s="22">
        <v>0</v>
      </c>
      <c r="I53" s="587">
        <v>0</v>
      </c>
      <c r="J53" s="579">
        <v>0</v>
      </c>
      <c r="K53" s="579">
        <v>0</v>
      </c>
      <c r="L53" s="579">
        <v>0</v>
      </c>
      <c r="M53" s="579">
        <v>0</v>
      </c>
      <c r="N53" s="579">
        <v>0</v>
      </c>
      <c r="O53" s="579">
        <v>0</v>
      </c>
      <c r="P53" s="579">
        <v>0</v>
      </c>
      <c r="Q53" s="22">
        <v>0</v>
      </c>
    </row>
    <row r="54" spans="2:17" ht="33" x14ac:dyDescent="0.3">
      <c r="B54" s="244" t="s">
        <v>837</v>
      </c>
      <c r="C54" s="590" t="s">
        <v>1343</v>
      </c>
      <c r="D54" s="609">
        <v>6.5465441500000008</v>
      </c>
      <c r="E54" s="579">
        <v>6.5465441500000008</v>
      </c>
      <c r="F54" s="22">
        <v>0</v>
      </c>
      <c r="G54" s="22">
        <v>0</v>
      </c>
      <c r="H54" s="22">
        <v>0</v>
      </c>
      <c r="I54" s="587">
        <v>2E-8</v>
      </c>
      <c r="J54" s="579">
        <v>0</v>
      </c>
      <c r="K54" s="579">
        <v>0</v>
      </c>
      <c r="L54" s="579">
        <v>0</v>
      </c>
      <c r="M54" s="579">
        <v>0</v>
      </c>
      <c r="N54" s="579">
        <v>6.5465441500000008</v>
      </c>
      <c r="O54" s="579">
        <v>-2.56375113</v>
      </c>
      <c r="P54" s="579">
        <v>0</v>
      </c>
      <c r="Q54" s="22">
        <v>-2.56375113</v>
      </c>
    </row>
    <row r="55" spans="2:17" x14ac:dyDescent="0.3">
      <c r="B55" s="244" t="s">
        <v>839</v>
      </c>
      <c r="C55" s="590" t="s">
        <v>1345</v>
      </c>
      <c r="D55" s="609">
        <v>0.53897418000000008</v>
      </c>
      <c r="E55" s="579">
        <v>0.53897418000000008</v>
      </c>
      <c r="F55" s="22">
        <v>0</v>
      </c>
      <c r="G55" s="22">
        <v>0</v>
      </c>
      <c r="H55" s="22">
        <v>0</v>
      </c>
      <c r="I55" s="587">
        <v>0</v>
      </c>
      <c r="J55" s="579">
        <v>0</v>
      </c>
      <c r="K55" s="579">
        <v>0</v>
      </c>
      <c r="L55" s="579">
        <v>0</v>
      </c>
      <c r="M55" s="579">
        <v>0</v>
      </c>
      <c r="N55" s="579">
        <v>0.53897418000000008</v>
      </c>
      <c r="O55" s="579">
        <v>-0.53897418000000008</v>
      </c>
      <c r="P55" s="579">
        <v>0</v>
      </c>
      <c r="Q55" s="22">
        <v>-0.53897418000000008</v>
      </c>
    </row>
    <row r="56" spans="2:17" x14ac:dyDescent="0.3">
      <c r="B56" s="244" t="s">
        <v>841</v>
      </c>
      <c r="C56" s="590" t="s">
        <v>1359</v>
      </c>
      <c r="D56" s="609">
        <v>57.50873464</v>
      </c>
      <c r="E56" s="579">
        <v>57.50873464</v>
      </c>
      <c r="F56" s="22">
        <v>0</v>
      </c>
      <c r="G56" s="22">
        <v>0</v>
      </c>
      <c r="H56" s="22">
        <v>0</v>
      </c>
      <c r="I56" s="587">
        <v>2.0200000000000001E-6</v>
      </c>
      <c r="J56" s="579">
        <v>0</v>
      </c>
      <c r="K56" s="579">
        <v>0</v>
      </c>
      <c r="L56" s="579">
        <v>0</v>
      </c>
      <c r="M56" s="579">
        <v>0</v>
      </c>
      <c r="N56" s="579">
        <v>0</v>
      </c>
      <c r="O56" s="579">
        <v>-2.044141E-2</v>
      </c>
      <c r="P56" s="579">
        <v>0</v>
      </c>
      <c r="Q56" s="22">
        <v>0</v>
      </c>
    </row>
    <row r="57" spans="2:17" x14ac:dyDescent="0.3">
      <c r="B57" s="244" t="s">
        <v>843</v>
      </c>
      <c r="C57" s="590" t="s">
        <v>1433</v>
      </c>
      <c r="D57" s="609">
        <v>17.23033873</v>
      </c>
      <c r="E57" s="579">
        <v>8.3256780300000006</v>
      </c>
      <c r="F57" s="22">
        <v>4.1559051900000004</v>
      </c>
      <c r="G57" s="22">
        <v>1.9086076399999998</v>
      </c>
      <c r="H57" s="22">
        <v>2.84014787</v>
      </c>
      <c r="I57" s="587">
        <v>1.028E-5</v>
      </c>
      <c r="J57" s="579">
        <v>0</v>
      </c>
      <c r="K57" s="579">
        <v>0</v>
      </c>
      <c r="L57" s="579">
        <v>0</v>
      </c>
      <c r="M57" s="579">
        <v>0</v>
      </c>
      <c r="N57" s="579">
        <v>0</v>
      </c>
      <c r="O57" s="579">
        <v>-2.9955330000000002E-2</v>
      </c>
      <c r="P57" s="579">
        <v>0</v>
      </c>
      <c r="Q57" s="22">
        <v>0</v>
      </c>
    </row>
    <row r="58" spans="2:17" x14ac:dyDescent="0.3">
      <c r="B58" s="244" t="s">
        <v>844</v>
      </c>
      <c r="C58" s="590" t="s">
        <v>1434</v>
      </c>
      <c r="D58" s="609">
        <v>34.663150000000002</v>
      </c>
      <c r="E58" s="579">
        <v>34.663150000000002</v>
      </c>
      <c r="F58" s="22">
        <v>0</v>
      </c>
      <c r="G58" s="22">
        <v>0</v>
      </c>
      <c r="H58" s="22">
        <v>0</v>
      </c>
      <c r="I58" s="587">
        <v>9.0000000000000007E-7</v>
      </c>
      <c r="J58" s="579">
        <v>0</v>
      </c>
      <c r="K58" s="579">
        <v>0</v>
      </c>
      <c r="L58" s="579">
        <v>0</v>
      </c>
      <c r="M58" s="579">
        <v>0</v>
      </c>
      <c r="N58" s="579">
        <v>0</v>
      </c>
      <c r="O58" s="579">
        <v>-1.198365E-2</v>
      </c>
      <c r="P58" s="579">
        <v>0</v>
      </c>
      <c r="Q58" s="22">
        <v>0</v>
      </c>
    </row>
    <row r="59" spans="2:17" x14ac:dyDescent="0.3">
      <c r="B59" s="244" t="s">
        <v>845</v>
      </c>
      <c r="C59" s="590" t="s">
        <v>1435</v>
      </c>
      <c r="D59" s="609">
        <v>0</v>
      </c>
      <c r="E59" s="579">
        <v>0</v>
      </c>
      <c r="F59" s="22">
        <v>0</v>
      </c>
      <c r="G59" s="22">
        <v>0</v>
      </c>
      <c r="H59" s="22">
        <v>0</v>
      </c>
      <c r="I59" s="587">
        <v>0</v>
      </c>
      <c r="J59" s="579">
        <v>0</v>
      </c>
      <c r="K59" s="579">
        <v>0</v>
      </c>
      <c r="L59" s="579">
        <v>0</v>
      </c>
      <c r="M59" s="579">
        <v>0</v>
      </c>
      <c r="N59" s="579">
        <v>0</v>
      </c>
      <c r="O59" s="579">
        <v>0</v>
      </c>
      <c r="P59" s="579">
        <v>0</v>
      </c>
      <c r="Q59" s="22">
        <v>0</v>
      </c>
    </row>
    <row r="60" spans="2:17" ht="33" x14ac:dyDescent="0.3">
      <c r="B60" s="600" t="s">
        <v>846</v>
      </c>
      <c r="C60" s="610" t="s">
        <v>1436</v>
      </c>
      <c r="D60" s="611">
        <v>0</v>
      </c>
      <c r="E60" s="602">
        <v>0</v>
      </c>
      <c r="F60" s="41">
        <v>0</v>
      </c>
      <c r="G60" s="41">
        <v>0</v>
      </c>
      <c r="H60" s="41">
        <v>0</v>
      </c>
      <c r="I60" s="616">
        <v>0</v>
      </c>
      <c r="J60" s="602">
        <v>0</v>
      </c>
      <c r="K60" s="602">
        <v>0</v>
      </c>
      <c r="L60" s="602">
        <v>0</v>
      </c>
      <c r="M60" s="602">
        <v>0</v>
      </c>
      <c r="N60" s="602">
        <v>0</v>
      </c>
      <c r="O60" s="602">
        <v>0</v>
      </c>
      <c r="P60" s="602">
        <v>0</v>
      </c>
      <c r="Q60" s="41">
        <v>0</v>
      </c>
    </row>
    <row r="61" spans="2:17" ht="30" customHeight="1" x14ac:dyDescent="0.3"/>
    <row r="62" spans="2:17" x14ac:dyDescent="0.3">
      <c r="B62" s="108"/>
      <c r="C62" s="108"/>
      <c r="D62" s="16" t="s">
        <v>124</v>
      </c>
      <c r="E62" s="16" t="s">
        <v>125</v>
      </c>
      <c r="F62" s="16" t="s">
        <v>126</v>
      </c>
      <c r="G62" s="16" t="s">
        <v>170</v>
      </c>
      <c r="H62" s="16" t="s">
        <v>171</v>
      </c>
      <c r="I62" s="16" t="s">
        <v>802</v>
      </c>
      <c r="J62" s="16" t="s">
        <v>803</v>
      </c>
      <c r="K62" s="16" t="s">
        <v>804</v>
      </c>
      <c r="L62" s="16" t="s">
        <v>805</v>
      </c>
      <c r="M62" s="16" t="s">
        <v>806</v>
      </c>
      <c r="N62" s="16" t="s">
        <v>807</v>
      </c>
      <c r="O62" s="16" t="s">
        <v>808</v>
      </c>
      <c r="P62" s="16" t="s">
        <v>809</v>
      </c>
      <c r="Q62" s="16" t="s">
        <v>810</v>
      </c>
    </row>
    <row r="63" spans="2:17" x14ac:dyDescent="0.3">
      <c r="B63" s="108"/>
      <c r="C63" s="108"/>
      <c r="D63" s="1153" t="s">
        <v>865</v>
      </c>
      <c r="E63" s="1153"/>
      <c r="F63" s="1153"/>
      <c r="G63" s="1153"/>
      <c r="H63" s="1153"/>
      <c r="I63" s="1153"/>
      <c r="J63" s="1153"/>
      <c r="K63" s="1153"/>
      <c r="L63" s="1153"/>
      <c r="M63" s="1153"/>
      <c r="N63" s="1153"/>
      <c r="O63" s="1153"/>
      <c r="P63" s="1153"/>
      <c r="Q63" s="1153"/>
    </row>
    <row r="64" spans="2:17" x14ac:dyDescent="0.3">
      <c r="B64" s="108"/>
      <c r="C64" s="1113" t="s">
        <v>1439</v>
      </c>
      <c r="D64" s="147"/>
      <c r="E64" s="1154" t="s">
        <v>1423</v>
      </c>
      <c r="F64" s="1154"/>
      <c r="G64" s="1154"/>
      <c r="H64" s="1154"/>
      <c r="I64" s="1154"/>
      <c r="J64" s="1154"/>
      <c r="K64" s="1154"/>
      <c r="L64" s="1154"/>
      <c r="M64" s="1154"/>
      <c r="N64" s="1154"/>
      <c r="O64" s="1154"/>
      <c r="P64" s="1154"/>
      <c r="Q64" s="1154"/>
    </row>
    <row r="65" spans="2:17" x14ac:dyDescent="0.3">
      <c r="B65" s="108"/>
      <c r="C65" s="1113"/>
      <c r="D65" s="147"/>
      <c r="E65" s="1153" t="s">
        <v>1424</v>
      </c>
      <c r="F65" s="1153"/>
      <c r="G65" s="1153"/>
      <c r="H65" s="1153"/>
      <c r="I65" s="1153"/>
      <c r="J65" s="1155" t="s">
        <v>1425</v>
      </c>
      <c r="K65" s="1155" t="s">
        <v>1426</v>
      </c>
      <c r="L65" s="1155" t="s">
        <v>1427</v>
      </c>
      <c r="M65" s="1155" t="s">
        <v>1428</v>
      </c>
      <c r="N65" s="1155" t="s">
        <v>1429</v>
      </c>
      <c r="O65" s="1154" t="s">
        <v>1430</v>
      </c>
      <c r="P65" s="1154"/>
      <c r="Q65" s="1154"/>
    </row>
    <row r="66" spans="2:17" ht="49.5" x14ac:dyDescent="0.3">
      <c r="B66" s="238"/>
      <c r="C66" s="576" t="s">
        <v>1373</v>
      </c>
      <c r="D66" s="604"/>
      <c r="E66" s="575" t="s">
        <v>1268</v>
      </c>
      <c r="F66" s="15" t="s">
        <v>1269</v>
      </c>
      <c r="G66" s="15" t="s">
        <v>1270</v>
      </c>
      <c r="H66" s="15" t="s">
        <v>1271</v>
      </c>
      <c r="I66" s="15" t="s">
        <v>1431</v>
      </c>
      <c r="J66" s="1139"/>
      <c r="K66" s="1139"/>
      <c r="L66" s="1139"/>
      <c r="M66" s="1139"/>
      <c r="N66" s="1139"/>
      <c r="O66" s="614"/>
      <c r="P66" s="614" t="s">
        <v>1432</v>
      </c>
      <c r="Q66" s="615" t="s">
        <v>1429</v>
      </c>
    </row>
    <row r="67" spans="2:17" x14ac:dyDescent="0.3">
      <c r="B67" s="241" t="s">
        <v>482</v>
      </c>
      <c r="C67" s="577" t="s">
        <v>1279</v>
      </c>
      <c r="D67" s="606">
        <v>0</v>
      </c>
      <c r="E67" s="578">
        <v>0</v>
      </c>
      <c r="F67" s="270">
        <v>0</v>
      </c>
      <c r="G67" s="270">
        <v>0</v>
      </c>
      <c r="H67" s="270">
        <v>0</v>
      </c>
      <c r="I67" s="580">
        <v>0</v>
      </c>
      <c r="J67" s="578">
        <v>0</v>
      </c>
      <c r="K67" s="578">
        <v>0</v>
      </c>
      <c r="L67" s="578">
        <v>0</v>
      </c>
      <c r="M67" s="578">
        <v>0</v>
      </c>
      <c r="N67" s="578">
        <v>0</v>
      </c>
      <c r="O67" s="578">
        <v>0</v>
      </c>
      <c r="P67" s="578">
        <v>0</v>
      </c>
      <c r="Q67" s="270">
        <v>0</v>
      </c>
    </row>
    <row r="68" spans="2:17" x14ac:dyDescent="0.3">
      <c r="B68" s="581" t="s">
        <v>573</v>
      </c>
      <c r="C68" s="607" t="s">
        <v>1280</v>
      </c>
      <c r="D68" s="608">
        <v>0</v>
      </c>
      <c r="E68" s="583">
        <v>0</v>
      </c>
      <c r="F68" s="584">
        <v>0</v>
      </c>
      <c r="G68" s="584">
        <v>0</v>
      </c>
      <c r="H68" s="584">
        <v>0</v>
      </c>
      <c r="I68" s="586">
        <v>0</v>
      </c>
      <c r="J68" s="583">
        <v>0</v>
      </c>
      <c r="K68" s="583">
        <v>0</v>
      </c>
      <c r="L68" s="583">
        <v>0</v>
      </c>
      <c r="M68" s="583">
        <v>0</v>
      </c>
      <c r="N68" s="583">
        <v>0</v>
      </c>
      <c r="O68" s="583">
        <v>0</v>
      </c>
      <c r="P68" s="583">
        <v>0</v>
      </c>
      <c r="Q68" s="584">
        <v>0</v>
      </c>
    </row>
    <row r="69" spans="2:17" x14ac:dyDescent="0.3">
      <c r="B69" s="243" t="s">
        <v>829</v>
      </c>
      <c r="C69" s="607" t="s">
        <v>1287</v>
      </c>
      <c r="D69" s="609">
        <v>202.64507411000002</v>
      </c>
      <c r="E69" s="579">
        <v>49.386855359999998</v>
      </c>
      <c r="F69" s="22">
        <v>120.85942787</v>
      </c>
      <c r="G69" s="22">
        <v>32.39879088</v>
      </c>
      <c r="H69" s="22">
        <v>0</v>
      </c>
      <c r="I69" s="587">
        <v>6.5799999999999997E-6</v>
      </c>
      <c r="J69" s="579">
        <v>0</v>
      </c>
      <c r="K69" s="579">
        <v>0</v>
      </c>
      <c r="L69" s="579">
        <v>0</v>
      </c>
      <c r="M69" s="579">
        <v>0</v>
      </c>
      <c r="N69" s="579">
        <v>2.5172516699999998</v>
      </c>
      <c r="O69" s="579">
        <v>-1.4831355800000001</v>
      </c>
      <c r="P69" s="579">
        <v>0</v>
      </c>
      <c r="Q69" s="22">
        <v>-0.78228637000000001</v>
      </c>
    </row>
    <row r="70" spans="2:17" x14ac:dyDescent="0.3">
      <c r="B70" s="244" t="s">
        <v>831</v>
      </c>
      <c r="C70" s="590" t="s">
        <v>1324</v>
      </c>
      <c r="D70" s="609">
        <v>0</v>
      </c>
      <c r="E70" s="579">
        <v>0</v>
      </c>
      <c r="F70" s="22">
        <v>0</v>
      </c>
      <c r="G70" s="22">
        <v>0</v>
      </c>
      <c r="H70" s="22">
        <v>0</v>
      </c>
      <c r="I70" s="587">
        <v>0</v>
      </c>
      <c r="J70" s="579">
        <v>0</v>
      </c>
      <c r="K70" s="579">
        <v>0</v>
      </c>
      <c r="L70" s="579">
        <v>0</v>
      </c>
      <c r="M70" s="579">
        <v>0</v>
      </c>
      <c r="N70" s="579">
        <v>0</v>
      </c>
      <c r="O70" s="579">
        <v>0</v>
      </c>
      <c r="P70" s="579">
        <v>0</v>
      </c>
      <c r="Q70" s="22">
        <v>0</v>
      </c>
    </row>
    <row r="71" spans="2:17" ht="33" x14ac:dyDescent="0.3">
      <c r="B71" s="244" t="s">
        <v>833</v>
      </c>
      <c r="C71" s="590" t="s">
        <v>1333</v>
      </c>
      <c r="D71" s="609">
        <v>0</v>
      </c>
      <c r="E71" s="579">
        <v>0</v>
      </c>
      <c r="F71" s="22">
        <v>0</v>
      </c>
      <c r="G71" s="22">
        <v>0</v>
      </c>
      <c r="H71" s="22">
        <v>0</v>
      </c>
      <c r="I71" s="587">
        <v>0</v>
      </c>
      <c r="J71" s="579">
        <v>0</v>
      </c>
      <c r="K71" s="579">
        <v>0</v>
      </c>
      <c r="L71" s="579">
        <v>0</v>
      </c>
      <c r="M71" s="579">
        <v>0</v>
      </c>
      <c r="N71" s="579">
        <v>0</v>
      </c>
      <c r="O71" s="579">
        <v>0</v>
      </c>
      <c r="P71" s="579">
        <v>0</v>
      </c>
      <c r="Q71" s="22">
        <v>0</v>
      </c>
    </row>
    <row r="72" spans="2:17" x14ac:dyDescent="0.3">
      <c r="B72" s="244" t="s">
        <v>835</v>
      </c>
      <c r="C72" s="590" t="s">
        <v>1335</v>
      </c>
      <c r="D72" s="609">
        <v>0</v>
      </c>
      <c r="E72" s="579">
        <v>0</v>
      </c>
      <c r="F72" s="22">
        <v>0</v>
      </c>
      <c r="G72" s="22">
        <v>0</v>
      </c>
      <c r="H72" s="22">
        <v>0</v>
      </c>
      <c r="I72" s="587">
        <v>0</v>
      </c>
      <c r="J72" s="579">
        <v>0</v>
      </c>
      <c r="K72" s="579">
        <v>0</v>
      </c>
      <c r="L72" s="579">
        <v>0</v>
      </c>
      <c r="M72" s="579">
        <v>0</v>
      </c>
      <c r="N72" s="579">
        <v>0</v>
      </c>
      <c r="O72" s="579">
        <v>0</v>
      </c>
      <c r="P72" s="579">
        <v>0</v>
      </c>
      <c r="Q72" s="22">
        <v>0</v>
      </c>
    </row>
    <row r="73" spans="2:17" ht="33" x14ac:dyDescent="0.3">
      <c r="B73" s="244" t="s">
        <v>837</v>
      </c>
      <c r="C73" s="590" t="s">
        <v>1343</v>
      </c>
      <c r="D73" s="609">
        <v>0.26884701999999999</v>
      </c>
      <c r="E73" s="579">
        <v>0.26884701999999999</v>
      </c>
      <c r="F73" s="22">
        <v>0</v>
      </c>
      <c r="G73" s="22">
        <v>0</v>
      </c>
      <c r="H73" s="22">
        <v>0</v>
      </c>
      <c r="I73" s="587">
        <v>1.6E-7</v>
      </c>
      <c r="J73" s="579">
        <v>0</v>
      </c>
      <c r="K73" s="579">
        <v>0</v>
      </c>
      <c r="L73" s="579">
        <v>0</v>
      </c>
      <c r="M73" s="579">
        <v>0</v>
      </c>
      <c r="N73" s="579">
        <v>0</v>
      </c>
      <c r="O73" s="579">
        <v>-2.8832100000000002E-3</v>
      </c>
      <c r="P73" s="579">
        <v>0</v>
      </c>
      <c r="Q73" s="22">
        <v>0</v>
      </c>
    </row>
    <row r="74" spans="2:17" x14ac:dyDescent="0.3">
      <c r="B74" s="244" t="s">
        <v>839</v>
      </c>
      <c r="C74" s="590" t="s">
        <v>1345</v>
      </c>
      <c r="D74" s="609">
        <v>35.50515163</v>
      </c>
      <c r="E74" s="579">
        <v>1.21228234</v>
      </c>
      <c r="F74" s="22">
        <v>16.684310669999999</v>
      </c>
      <c r="G74" s="22">
        <v>17.60855862</v>
      </c>
      <c r="H74" s="22">
        <v>0</v>
      </c>
      <c r="I74" s="587">
        <v>9.8900000000000002E-6</v>
      </c>
      <c r="J74" s="579">
        <v>0</v>
      </c>
      <c r="K74" s="579">
        <v>0</v>
      </c>
      <c r="L74" s="579">
        <v>0</v>
      </c>
      <c r="M74" s="579">
        <v>0</v>
      </c>
      <c r="N74" s="579">
        <v>0</v>
      </c>
      <c r="O74" s="579">
        <v>-7.9465300000000003E-3</v>
      </c>
      <c r="P74" s="579">
        <v>0</v>
      </c>
      <c r="Q74" s="22">
        <v>0</v>
      </c>
    </row>
    <row r="75" spans="2:17" x14ac:dyDescent="0.3">
      <c r="B75" s="244" t="s">
        <v>841</v>
      </c>
      <c r="C75" s="590" t="s">
        <v>1359</v>
      </c>
      <c r="D75" s="609">
        <v>0</v>
      </c>
      <c r="E75" s="579">
        <v>0</v>
      </c>
      <c r="F75" s="22">
        <v>0</v>
      </c>
      <c r="G75" s="22">
        <v>0</v>
      </c>
      <c r="H75" s="22">
        <v>0</v>
      </c>
      <c r="I75" s="587">
        <v>0</v>
      </c>
      <c r="J75" s="579">
        <v>0</v>
      </c>
      <c r="K75" s="579">
        <v>0</v>
      </c>
      <c r="L75" s="579">
        <v>0</v>
      </c>
      <c r="M75" s="579">
        <v>0</v>
      </c>
      <c r="N75" s="579">
        <v>0</v>
      </c>
      <c r="O75" s="579">
        <v>0</v>
      </c>
      <c r="P75" s="579">
        <v>0</v>
      </c>
      <c r="Q75" s="22">
        <v>0</v>
      </c>
    </row>
    <row r="76" spans="2:17" x14ac:dyDescent="0.3">
      <c r="B76" s="244" t="s">
        <v>843</v>
      </c>
      <c r="C76" s="590" t="s">
        <v>1433</v>
      </c>
      <c r="D76" s="609">
        <v>6.4479028200000004</v>
      </c>
      <c r="E76" s="579">
        <v>2.2012995699999998</v>
      </c>
      <c r="F76" s="22">
        <v>3.0006423799999999</v>
      </c>
      <c r="G76" s="22">
        <v>0.66522064000000003</v>
      </c>
      <c r="H76" s="22">
        <v>0.58074022999999997</v>
      </c>
      <c r="I76" s="587">
        <v>8.2600000000000005E-6</v>
      </c>
      <c r="J76" s="579">
        <v>0</v>
      </c>
      <c r="K76" s="579">
        <v>0</v>
      </c>
      <c r="L76" s="579">
        <v>0</v>
      </c>
      <c r="M76" s="579">
        <v>0</v>
      </c>
      <c r="N76" s="579">
        <v>0</v>
      </c>
      <c r="O76" s="579">
        <v>-4.2816220000000002E-2</v>
      </c>
      <c r="P76" s="579">
        <v>0</v>
      </c>
      <c r="Q76" s="22">
        <v>0</v>
      </c>
    </row>
    <row r="77" spans="2:17" x14ac:dyDescent="0.3">
      <c r="B77" s="244" t="s">
        <v>844</v>
      </c>
      <c r="C77" s="590" t="s">
        <v>1434</v>
      </c>
      <c r="D77" s="609">
        <v>0.55293696999999997</v>
      </c>
      <c r="E77" s="579">
        <v>0</v>
      </c>
      <c r="F77" s="22">
        <v>0</v>
      </c>
      <c r="G77" s="22">
        <v>0.55293696999999997</v>
      </c>
      <c r="H77" s="22">
        <v>0</v>
      </c>
      <c r="I77" s="587">
        <v>1.058E-5</v>
      </c>
      <c r="J77" s="579">
        <v>0</v>
      </c>
      <c r="K77" s="579">
        <v>0</v>
      </c>
      <c r="L77" s="579">
        <v>0</v>
      </c>
      <c r="M77" s="579">
        <v>0</v>
      </c>
      <c r="N77" s="579">
        <v>0</v>
      </c>
      <c r="O77" s="579">
        <v>-1.7262000000000001E-4</v>
      </c>
      <c r="P77" s="579">
        <v>0</v>
      </c>
      <c r="Q77" s="22">
        <v>0</v>
      </c>
    </row>
    <row r="78" spans="2:17" x14ac:dyDescent="0.3">
      <c r="B78" s="244" t="s">
        <v>845</v>
      </c>
      <c r="C78" s="590" t="s">
        <v>1435</v>
      </c>
      <c r="D78" s="609">
        <v>0</v>
      </c>
      <c r="E78" s="579">
        <v>0</v>
      </c>
      <c r="F78" s="22">
        <v>0</v>
      </c>
      <c r="G78" s="22">
        <v>0</v>
      </c>
      <c r="H78" s="22">
        <v>0</v>
      </c>
      <c r="I78" s="587">
        <v>0</v>
      </c>
      <c r="J78" s="579">
        <v>0</v>
      </c>
      <c r="K78" s="579">
        <v>0</v>
      </c>
      <c r="L78" s="579">
        <v>0</v>
      </c>
      <c r="M78" s="579">
        <v>0</v>
      </c>
      <c r="N78" s="579">
        <v>0</v>
      </c>
      <c r="O78" s="579">
        <v>0</v>
      </c>
      <c r="P78" s="579">
        <v>0</v>
      </c>
      <c r="Q78" s="22">
        <v>0</v>
      </c>
    </row>
    <row r="79" spans="2:17" ht="33" x14ac:dyDescent="0.3">
      <c r="B79" s="600" t="s">
        <v>846</v>
      </c>
      <c r="C79" s="610" t="s">
        <v>1436</v>
      </c>
      <c r="D79" s="611">
        <v>0</v>
      </c>
      <c r="E79" s="602">
        <v>0</v>
      </c>
      <c r="F79" s="41">
        <v>0</v>
      </c>
      <c r="G79" s="41">
        <v>0</v>
      </c>
      <c r="H79" s="41">
        <v>0</v>
      </c>
      <c r="I79" s="616">
        <v>0</v>
      </c>
      <c r="J79" s="602">
        <v>0</v>
      </c>
      <c r="K79" s="602">
        <v>0</v>
      </c>
      <c r="L79" s="602">
        <v>0</v>
      </c>
      <c r="M79" s="602">
        <v>0</v>
      </c>
      <c r="N79" s="602">
        <v>0</v>
      </c>
      <c r="O79" s="602">
        <v>0</v>
      </c>
      <c r="P79" s="602">
        <v>0</v>
      </c>
      <c r="Q79" s="41">
        <v>0</v>
      </c>
    </row>
  </sheetData>
  <mergeCells count="40">
    <mergeCell ref="D63:Q63"/>
    <mergeCell ref="C64:C65"/>
    <mergeCell ref="E64:Q64"/>
    <mergeCell ref="E65:I65"/>
    <mergeCell ref="J65:J66"/>
    <mergeCell ref="K65:K66"/>
    <mergeCell ref="L65:L66"/>
    <mergeCell ref="M65:M66"/>
    <mergeCell ref="N65:N66"/>
    <mergeCell ref="O65:Q65"/>
    <mergeCell ref="D44:Q44"/>
    <mergeCell ref="C45:C46"/>
    <mergeCell ref="E45:Q45"/>
    <mergeCell ref="E46:I46"/>
    <mergeCell ref="J46:J47"/>
    <mergeCell ref="K46:K47"/>
    <mergeCell ref="L46:L47"/>
    <mergeCell ref="M46:M47"/>
    <mergeCell ref="N46:N47"/>
    <mergeCell ref="O46:Q46"/>
    <mergeCell ref="D25:Q25"/>
    <mergeCell ref="C26:C27"/>
    <mergeCell ref="E26:Q26"/>
    <mergeCell ref="E27:I27"/>
    <mergeCell ref="J27:J28"/>
    <mergeCell ref="K27:K28"/>
    <mergeCell ref="L27:L28"/>
    <mergeCell ref="M27:M28"/>
    <mergeCell ref="N27:N28"/>
    <mergeCell ref="O27:Q27"/>
    <mergeCell ref="D6:Q6"/>
    <mergeCell ref="C7:C8"/>
    <mergeCell ref="E7:Q7"/>
    <mergeCell ref="E8:I8"/>
    <mergeCell ref="J8:J9"/>
    <mergeCell ref="K8:K9"/>
    <mergeCell ref="L8:L9"/>
    <mergeCell ref="M8:M9"/>
    <mergeCell ref="N8:N9"/>
    <mergeCell ref="O8:Q8"/>
  </mergeCells>
  <hyperlinks>
    <hyperlink ref="Q2" location="_INDEX" display="Index" xr:uid="{414C1865-B154-4237-928E-D2BEB20F5A9F}"/>
  </hyperlink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9114-2D99-44D9-B45F-CF8E5ED54086}">
  <sheetPr codeName="Tabelle5">
    <tabColor theme="5"/>
    <pageSetUpPr fitToPage="1"/>
  </sheetPr>
  <dimension ref="B2:J61"/>
  <sheetViews>
    <sheetView showGridLines="0" topLeftCell="A44" zoomScaleNormal="100" workbookViewId="0">
      <selection activeCell="F58" sqref="F58"/>
    </sheetView>
  </sheetViews>
  <sheetFormatPr baseColWidth="10" defaultColWidth="9" defaultRowHeight="16.5" x14ac:dyDescent="0.3"/>
  <cols>
    <col min="1" max="1" width="5" style="4" customWidth="1"/>
    <col min="2" max="2" width="8.375" style="4" customWidth="1"/>
    <col min="3" max="3" width="57.375" style="4" customWidth="1"/>
    <col min="4" max="4" width="20.375" style="4" customWidth="1"/>
    <col min="5" max="8" width="21.25" style="4" customWidth="1"/>
    <col min="9" max="9" width="9" style="34"/>
    <col min="10" max="16384" width="9" style="4"/>
  </cols>
  <sheetData>
    <row r="2" spans="2:8" x14ac:dyDescent="0.3">
      <c r="B2" s="5" t="s">
        <v>169</v>
      </c>
      <c r="H2" s="638" t="s">
        <v>121</v>
      </c>
    </row>
    <row r="3" spans="2:8" x14ac:dyDescent="0.3">
      <c r="B3" s="4" t="str">
        <f>Stichtag &amp; Einheit_Mio</f>
        <v>30.06.2025 - in Mio. €</v>
      </c>
    </row>
    <row r="5" spans="2:8" x14ac:dyDescent="0.3">
      <c r="B5" s="28"/>
      <c r="C5" s="29"/>
      <c r="D5" s="16" t="s">
        <v>124</v>
      </c>
      <c r="E5" s="16" t="s">
        <v>125</v>
      </c>
      <c r="F5" s="16" t="s">
        <v>126</v>
      </c>
      <c r="G5" s="16" t="s">
        <v>170</v>
      </c>
      <c r="H5" s="16" t="s">
        <v>171</v>
      </c>
    </row>
    <row r="6" spans="2:8" x14ac:dyDescent="0.3">
      <c r="B6" s="451"/>
      <c r="C6" s="451"/>
      <c r="D6" s="452" t="str">
        <f>Stichtag</f>
        <v>30.06.2025</v>
      </c>
      <c r="E6" s="452">
        <f>Stichtag_VP</f>
        <v>45747</v>
      </c>
      <c r="F6" s="452">
        <v>45657</v>
      </c>
      <c r="G6" s="452">
        <v>45565</v>
      </c>
      <c r="H6" s="452">
        <v>45473</v>
      </c>
    </row>
    <row r="7" spans="2:8" x14ac:dyDescent="0.3">
      <c r="B7" s="36"/>
      <c r="C7" s="37" t="s">
        <v>172</v>
      </c>
      <c r="D7" s="37"/>
      <c r="E7" s="37"/>
      <c r="F7" s="37"/>
      <c r="G7" s="37"/>
      <c r="H7" s="37"/>
    </row>
    <row r="8" spans="2:8" x14ac:dyDescent="0.3">
      <c r="B8" s="635">
        <v>1</v>
      </c>
      <c r="C8" s="39" t="s">
        <v>173</v>
      </c>
      <c r="D8" s="40">
        <v>1799</v>
      </c>
      <c r="E8" s="40">
        <v>1803</v>
      </c>
      <c r="F8" s="641">
        <v>1665</v>
      </c>
      <c r="G8" s="40">
        <v>1485</v>
      </c>
      <c r="H8" s="40">
        <v>1632</v>
      </c>
    </row>
    <row r="9" spans="2:8" x14ac:dyDescent="0.3">
      <c r="B9" s="633">
        <v>2</v>
      </c>
      <c r="C9" s="25" t="s">
        <v>174</v>
      </c>
      <c r="D9" s="22">
        <v>1950</v>
      </c>
      <c r="E9" s="22">
        <v>1954</v>
      </c>
      <c r="F9" s="289">
        <v>1816</v>
      </c>
      <c r="G9" s="22">
        <v>1636</v>
      </c>
      <c r="H9" s="22">
        <v>1783</v>
      </c>
    </row>
    <row r="10" spans="2:8" x14ac:dyDescent="0.3">
      <c r="B10" s="634">
        <v>3</v>
      </c>
      <c r="C10" s="26" t="s">
        <v>175</v>
      </c>
      <c r="D10" s="24">
        <v>2405</v>
      </c>
      <c r="E10" s="24">
        <v>2414</v>
      </c>
      <c r="F10" s="642">
        <v>2279</v>
      </c>
      <c r="G10" s="24">
        <v>2102</v>
      </c>
      <c r="H10" s="24">
        <v>2252</v>
      </c>
    </row>
    <row r="11" spans="2:8" x14ac:dyDescent="0.3">
      <c r="B11" s="38"/>
      <c r="C11" s="31" t="s">
        <v>176</v>
      </c>
      <c r="D11" s="31"/>
      <c r="E11" s="31"/>
      <c r="F11" s="31"/>
      <c r="G11" s="31"/>
      <c r="H11" s="31"/>
    </row>
    <row r="12" spans="2:8" x14ac:dyDescent="0.3">
      <c r="B12" s="633">
        <v>4</v>
      </c>
      <c r="C12" s="25" t="s">
        <v>177</v>
      </c>
      <c r="D12" s="22">
        <v>13010</v>
      </c>
      <c r="E12" s="22">
        <v>12740</v>
      </c>
      <c r="F12" s="289">
        <v>12749</v>
      </c>
      <c r="G12" s="22">
        <v>12670</v>
      </c>
      <c r="H12" s="22">
        <v>11922</v>
      </c>
    </row>
    <row r="13" spans="2:8" x14ac:dyDescent="0.3">
      <c r="B13" s="634" t="s">
        <v>178</v>
      </c>
      <c r="C13" s="26" t="s">
        <v>179</v>
      </c>
      <c r="D13" s="24">
        <v>13010</v>
      </c>
      <c r="E13" s="24">
        <v>12740</v>
      </c>
      <c r="F13" s="642"/>
      <c r="G13" s="24"/>
      <c r="H13" s="24"/>
    </row>
    <row r="14" spans="2:8" x14ac:dyDescent="0.3">
      <c r="B14" s="636"/>
      <c r="C14" s="31" t="s">
        <v>180</v>
      </c>
      <c r="D14" s="31"/>
      <c r="E14" s="31"/>
      <c r="F14" s="31"/>
      <c r="G14" s="31"/>
      <c r="H14" s="31"/>
    </row>
    <row r="15" spans="2:8" x14ac:dyDescent="0.3">
      <c r="B15" s="635">
        <v>5</v>
      </c>
      <c r="C15" s="39" t="s">
        <v>181</v>
      </c>
      <c r="D15" s="42">
        <v>0.13830000000000001</v>
      </c>
      <c r="E15" s="42">
        <v>0.14149999999999999</v>
      </c>
      <c r="F15" s="643">
        <v>0.13059999999999999</v>
      </c>
      <c r="G15" s="42">
        <v>0.1172</v>
      </c>
      <c r="H15" s="42">
        <v>0.13689999999999999</v>
      </c>
    </row>
    <row r="16" spans="2:8" x14ac:dyDescent="0.3">
      <c r="B16" s="711" t="s">
        <v>182</v>
      </c>
      <c r="C16" s="712" t="s">
        <v>145</v>
      </c>
      <c r="D16" s="522"/>
      <c r="E16" s="522"/>
      <c r="F16" s="522"/>
      <c r="G16" s="522"/>
      <c r="H16" s="522"/>
    </row>
    <row r="17" spans="2:8" ht="33" x14ac:dyDescent="0.3">
      <c r="B17" s="633" t="s">
        <v>183</v>
      </c>
      <c r="C17" s="25" t="s">
        <v>184</v>
      </c>
      <c r="D17" s="43">
        <v>0.13830000000000001</v>
      </c>
      <c r="E17" s="43">
        <v>0.14149999999999999</v>
      </c>
      <c r="F17" s="644"/>
      <c r="G17" s="43"/>
      <c r="H17" s="43"/>
    </row>
    <row r="18" spans="2:8" x14ac:dyDescent="0.3">
      <c r="B18" s="633">
        <v>6</v>
      </c>
      <c r="C18" s="25" t="s">
        <v>185</v>
      </c>
      <c r="D18" s="43">
        <v>0.14990000000000001</v>
      </c>
      <c r="E18" s="43">
        <v>0.15340000000000001</v>
      </c>
      <c r="F18" s="644">
        <v>0.1424</v>
      </c>
      <c r="G18" s="43">
        <v>0.12909999999999999</v>
      </c>
      <c r="H18" s="43">
        <v>0.14949999999999999</v>
      </c>
    </row>
    <row r="19" spans="2:8" x14ac:dyDescent="0.3">
      <c r="B19" s="711" t="s">
        <v>186</v>
      </c>
      <c r="C19" s="712" t="s">
        <v>145</v>
      </c>
      <c r="D19" s="522"/>
      <c r="E19" s="522"/>
      <c r="F19" s="522"/>
      <c r="G19" s="522"/>
      <c r="H19" s="522"/>
    </row>
    <row r="20" spans="2:8" x14ac:dyDescent="0.3">
      <c r="B20" s="632" t="s">
        <v>187</v>
      </c>
      <c r="C20" s="713" t="s">
        <v>188</v>
      </c>
      <c r="D20" s="714">
        <v>0.14990000000000001</v>
      </c>
      <c r="E20" s="714">
        <v>0.15340000000000001</v>
      </c>
      <c r="F20" s="715"/>
      <c r="G20" s="714"/>
      <c r="H20" s="714"/>
    </row>
    <row r="21" spans="2:8" x14ac:dyDescent="0.3">
      <c r="B21" s="632">
        <v>7</v>
      </c>
      <c r="C21" s="713" t="s">
        <v>189</v>
      </c>
      <c r="D21" s="714">
        <v>0.18490000000000001</v>
      </c>
      <c r="E21" s="714">
        <v>0.1895</v>
      </c>
      <c r="F21" s="715">
        <v>0.17879999999999999</v>
      </c>
      <c r="G21" s="714">
        <v>0.16589999999999999</v>
      </c>
      <c r="H21" s="714">
        <v>0.18890000000000001</v>
      </c>
    </row>
    <row r="22" spans="2:8" x14ac:dyDescent="0.3">
      <c r="B22" s="711" t="s">
        <v>190</v>
      </c>
      <c r="C22" s="712" t="s">
        <v>145</v>
      </c>
      <c r="D22" s="522"/>
      <c r="E22" s="522"/>
      <c r="F22" s="522"/>
      <c r="G22" s="522"/>
      <c r="H22" s="522"/>
    </row>
    <row r="23" spans="2:8" x14ac:dyDescent="0.3">
      <c r="B23" s="634" t="s">
        <v>191</v>
      </c>
      <c r="C23" s="26" t="s">
        <v>192</v>
      </c>
      <c r="D23" s="468">
        <v>0.18490000000000001</v>
      </c>
      <c r="E23" s="468">
        <v>0.1895</v>
      </c>
      <c r="F23" s="645"/>
      <c r="G23" s="468"/>
      <c r="H23" s="468"/>
    </row>
    <row r="24" spans="2:8" ht="16.5" customHeight="1" x14ac:dyDescent="0.3">
      <c r="B24" s="38"/>
      <c r="C24" s="716" t="s">
        <v>193</v>
      </c>
      <c r="D24" s="717"/>
      <c r="E24" s="717"/>
      <c r="F24" s="717"/>
      <c r="G24" s="717"/>
      <c r="H24" s="717"/>
    </row>
    <row r="25" spans="2:8" ht="33" x14ac:dyDescent="0.3">
      <c r="B25" s="718" t="s">
        <v>194</v>
      </c>
      <c r="C25" s="150" t="s">
        <v>195</v>
      </c>
      <c r="D25" s="643">
        <v>3.4099999999999998E-2</v>
      </c>
      <c r="E25" s="643">
        <v>3.4099999999999998E-2</v>
      </c>
      <c r="F25" s="643">
        <v>3.4099999999999998E-2</v>
      </c>
      <c r="G25" s="643">
        <v>3.5000000000000003E-2</v>
      </c>
      <c r="H25" s="643">
        <v>0</v>
      </c>
    </row>
    <row r="26" spans="2:8" x14ac:dyDescent="0.3">
      <c r="B26" s="633" t="s">
        <v>196</v>
      </c>
      <c r="C26" s="45" t="s">
        <v>197</v>
      </c>
      <c r="D26" s="43">
        <v>1.9199999999999998E-2</v>
      </c>
      <c r="E26" s="43">
        <v>1.9199999999999998E-2</v>
      </c>
      <c r="F26" s="644">
        <v>1.9199999999999998E-2</v>
      </c>
      <c r="G26" s="43">
        <v>1.9699999999999999E-2</v>
      </c>
      <c r="H26" s="43">
        <v>0</v>
      </c>
    </row>
    <row r="27" spans="2:8" x14ac:dyDescent="0.3">
      <c r="B27" s="633" t="s">
        <v>198</v>
      </c>
      <c r="C27" s="45" t="s">
        <v>199</v>
      </c>
      <c r="D27" s="43">
        <v>2.3699999999999999E-2</v>
      </c>
      <c r="E27" s="43">
        <v>2.3699999999999999E-2</v>
      </c>
      <c r="F27" s="644">
        <v>2.3699999999999999E-2</v>
      </c>
      <c r="G27" s="43">
        <v>2.4400000000000002E-2</v>
      </c>
      <c r="H27" s="43">
        <v>0</v>
      </c>
    </row>
    <row r="28" spans="2:8" x14ac:dyDescent="0.3">
      <c r="B28" s="634" t="s">
        <v>200</v>
      </c>
      <c r="C28" s="384" t="s">
        <v>201</v>
      </c>
      <c r="D28" s="468">
        <v>0.11409999999999999</v>
      </c>
      <c r="E28" s="468">
        <v>0.11409999999999999</v>
      </c>
      <c r="F28" s="645">
        <v>0.11409999999999999</v>
      </c>
      <c r="G28" s="468">
        <v>0.115</v>
      </c>
      <c r="H28" s="468">
        <v>0.08</v>
      </c>
    </row>
    <row r="29" spans="2:8" ht="16.5" customHeight="1" x14ac:dyDescent="0.3">
      <c r="B29" s="636"/>
      <c r="C29" s="716" t="s">
        <v>202</v>
      </c>
      <c r="D29" s="717"/>
      <c r="E29" s="717"/>
      <c r="F29" s="717"/>
      <c r="G29" s="717"/>
      <c r="H29" s="717"/>
    </row>
    <row r="30" spans="2:8" x14ac:dyDescent="0.3">
      <c r="B30" s="635">
        <v>8</v>
      </c>
      <c r="C30" s="39" t="s">
        <v>203</v>
      </c>
      <c r="D30" s="42">
        <v>2.5000000000000001E-2</v>
      </c>
      <c r="E30" s="42">
        <v>2.5000000000000001E-2</v>
      </c>
      <c r="F30" s="643">
        <v>2.5000000000000001E-2</v>
      </c>
      <c r="G30" s="42">
        <v>2.5000000000000001E-2</v>
      </c>
      <c r="H30" s="42">
        <v>2.5000000000000001E-2</v>
      </c>
    </row>
    <row r="31" spans="2:8" ht="33" x14ac:dyDescent="0.3">
      <c r="B31" s="633" t="s">
        <v>136</v>
      </c>
      <c r="C31" s="25" t="s">
        <v>204</v>
      </c>
      <c r="D31" s="22">
        <v>0</v>
      </c>
      <c r="E31" s="22">
        <v>0</v>
      </c>
      <c r="F31" s="289">
        <v>0</v>
      </c>
      <c r="G31" s="22">
        <v>0</v>
      </c>
      <c r="H31" s="22">
        <v>0</v>
      </c>
    </row>
    <row r="32" spans="2:8" x14ac:dyDescent="0.3">
      <c r="B32" s="633">
        <v>9</v>
      </c>
      <c r="C32" s="25" t="s">
        <v>205</v>
      </c>
      <c r="D32" s="43">
        <v>8.6E-3</v>
      </c>
      <c r="E32" s="43">
        <v>8.6E-3</v>
      </c>
      <c r="F32" s="644">
        <v>8.6999999999999994E-3</v>
      </c>
      <c r="G32" s="43">
        <v>8.6999999999999994E-3</v>
      </c>
      <c r="H32" s="43">
        <v>8.6999999999999994E-3</v>
      </c>
    </row>
    <row r="33" spans="2:8" x14ac:dyDescent="0.3">
      <c r="B33" s="633" t="s">
        <v>206</v>
      </c>
      <c r="C33" s="25" t="s">
        <v>207</v>
      </c>
      <c r="D33" s="43">
        <v>1.2999999999999999E-3</v>
      </c>
      <c r="E33" s="43">
        <v>2.7000000000000001E-3</v>
      </c>
      <c r="F33" s="644">
        <v>3.0000000000000001E-3</v>
      </c>
      <c r="G33" s="43">
        <v>3.2000000000000002E-3</v>
      </c>
      <c r="H33" s="43">
        <v>8.0000000000000004E-4</v>
      </c>
    </row>
    <row r="34" spans="2:8" x14ac:dyDescent="0.3">
      <c r="B34" s="633">
        <v>10</v>
      </c>
      <c r="C34" s="25" t="s">
        <v>208</v>
      </c>
      <c r="D34" s="22">
        <v>0</v>
      </c>
      <c r="E34" s="22">
        <v>0</v>
      </c>
      <c r="F34" s="289">
        <v>0</v>
      </c>
      <c r="G34" s="22">
        <v>0</v>
      </c>
      <c r="H34" s="22">
        <v>0</v>
      </c>
    </row>
    <row r="35" spans="2:8" x14ac:dyDescent="0.3">
      <c r="B35" s="633" t="s">
        <v>140</v>
      </c>
      <c r="C35" s="47" t="s">
        <v>209</v>
      </c>
      <c r="D35" s="22">
        <v>0</v>
      </c>
      <c r="E35" s="22">
        <v>0</v>
      </c>
      <c r="F35" s="289">
        <v>0</v>
      </c>
      <c r="G35" s="22">
        <v>0</v>
      </c>
      <c r="H35" s="22">
        <v>0</v>
      </c>
    </row>
    <row r="36" spans="2:8" x14ac:dyDescent="0.3">
      <c r="B36" s="633">
        <v>11</v>
      </c>
      <c r="C36" s="25" t="s">
        <v>210</v>
      </c>
      <c r="D36" s="43">
        <v>3.49E-2</v>
      </c>
      <c r="E36" s="43">
        <v>3.6200000000000003E-2</v>
      </c>
      <c r="F36" s="644">
        <v>3.6700000000000003E-2</v>
      </c>
      <c r="G36" s="43">
        <v>3.6900000000000002E-2</v>
      </c>
      <c r="H36" s="43">
        <v>3.4500000000000003E-2</v>
      </c>
    </row>
    <row r="37" spans="2:8" x14ac:dyDescent="0.3">
      <c r="B37" s="633" t="s">
        <v>211</v>
      </c>
      <c r="C37" s="25" t="s">
        <v>212</v>
      </c>
      <c r="D37" s="48">
        <v>0.14899999999999999</v>
      </c>
      <c r="E37" s="48">
        <v>0.15029999999999999</v>
      </c>
      <c r="F37" s="644">
        <v>0.1507</v>
      </c>
      <c r="G37" s="48">
        <v>0.15190000000000001</v>
      </c>
      <c r="H37" s="48">
        <v>0.1145</v>
      </c>
    </row>
    <row r="38" spans="2:8" ht="33" x14ac:dyDescent="0.3">
      <c r="B38" s="634">
        <v>12</v>
      </c>
      <c r="C38" s="26" t="s">
        <v>213</v>
      </c>
      <c r="D38" s="469">
        <v>6.6199999999999995E-2</v>
      </c>
      <c r="E38" s="469">
        <v>6.9699999999999998E-2</v>
      </c>
      <c r="F38" s="645">
        <v>5.8700000000000002E-2</v>
      </c>
      <c r="G38" s="469">
        <v>4.4699999999999997E-2</v>
      </c>
      <c r="H38" s="469">
        <v>8.9499999999999996E-2</v>
      </c>
    </row>
    <row r="39" spans="2:8" x14ac:dyDescent="0.3">
      <c r="B39" s="637"/>
      <c r="C39" s="30" t="s">
        <v>214</v>
      </c>
      <c r="D39" s="30"/>
      <c r="E39" s="30"/>
      <c r="F39" s="30"/>
      <c r="G39" s="30"/>
      <c r="H39" s="30"/>
    </row>
    <row r="40" spans="2:8" x14ac:dyDescent="0.3">
      <c r="B40" s="635">
        <v>13</v>
      </c>
      <c r="C40" s="49" t="s">
        <v>215</v>
      </c>
      <c r="D40" s="40">
        <v>36648</v>
      </c>
      <c r="E40" s="40">
        <v>36479</v>
      </c>
      <c r="F40" s="646">
        <v>35213</v>
      </c>
      <c r="G40" s="50">
        <v>34264</v>
      </c>
      <c r="H40" s="50">
        <v>35354</v>
      </c>
    </row>
    <row r="41" spans="2:8" x14ac:dyDescent="0.3">
      <c r="B41" s="634">
        <v>14</v>
      </c>
      <c r="C41" s="470" t="s">
        <v>216</v>
      </c>
      <c r="D41" s="468">
        <v>5.3199999999999997E-2</v>
      </c>
      <c r="E41" s="468">
        <v>5.3600000000000002E-2</v>
      </c>
      <c r="F41" s="645">
        <v>5.16E-2</v>
      </c>
      <c r="G41" s="468">
        <v>4.7699999999999999E-2</v>
      </c>
      <c r="H41" s="468">
        <v>5.04E-2</v>
      </c>
    </row>
    <row r="42" spans="2:8" ht="16.5" customHeight="1" x14ac:dyDescent="0.3">
      <c r="B42" s="637"/>
      <c r="C42" s="716" t="s">
        <v>217</v>
      </c>
      <c r="D42" s="716"/>
      <c r="E42" s="716"/>
      <c r="F42" s="716"/>
      <c r="G42" s="716"/>
      <c r="H42" s="716"/>
    </row>
    <row r="43" spans="2:8" s="34" customFormat="1" ht="33" x14ac:dyDescent="0.3">
      <c r="B43" s="635" t="s">
        <v>218</v>
      </c>
      <c r="C43" s="44" t="s">
        <v>219</v>
      </c>
      <c r="D43" s="40">
        <v>0</v>
      </c>
      <c r="E43" s="40">
        <v>0</v>
      </c>
      <c r="F43" s="641">
        <v>0</v>
      </c>
      <c r="G43" s="40">
        <v>0</v>
      </c>
      <c r="H43" s="40">
        <v>0</v>
      </c>
    </row>
    <row r="44" spans="2:8" s="34" customFormat="1" x14ac:dyDescent="0.3">
      <c r="B44" s="633" t="s">
        <v>220</v>
      </c>
      <c r="C44" s="45" t="s">
        <v>197</v>
      </c>
      <c r="D44" s="22">
        <v>0</v>
      </c>
      <c r="E44" s="22">
        <v>0</v>
      </c>
      <c r="F44" s="289">
        <v>0</v>
      </c>
      <c r="G44" s="22">
        <v>0</v>
      </c>
      <c r="H44" s="22">
        <v>0</v>
      </c>
    </row>
    <row r="45" spans="2:8" s="34" customFormat="1" x14ac:dyDescent="0.3">
      <c r="B45" s="634" t="s">
        <v>221</v>
      </c>
      <c r="C45" s="384" t="s">
        <v>222</v>
      </c>
      <c r="D45" s="468">
        <v>0.03</v>
      </c>
      <c r="E45" s="468">
        <v>0.03</v>
      </c>
      <c r="F45" s="647">
        <v>0.03</v>
      </c>
      <c r="G45" s="468">
        <v>0.03</v>
      </c>
      <c r="H45" s="468">
        <v>0.03</v>
      </c>
    </row>
    <row r="46" spans="2:8" s="34" customFormat="1" ht="16.5" customHeight="1" x14ac:dyDescent="0.3">
      <c r="B46" s="637"/>
      <c r="C46" s="716" t="s">
        <v>223</v>
      </c>
      <c r="D46" s="716"/>
      <c r="E46" s="716"/>
      <c r="F46" s="716"/>
      <c r="G46" s="716"/>
      <c r="H46" s="716"/>
    </row>
    <row r="47" spans="2:8" s="34" customFormat="1" x14ac:dyDescent="0.3">
      <c r="B47" s="635" t="s">
        <v>224</v>
      </c>
      <c r="C47" s="44" t="s">
        <v>225</v>
      </c>
      <c r="D47" s="40">
        <v>0</v>
      </c>
      <c r="E47" s="40">
        <v>0</v>
      </c>
      <c r="F47" s="641">
        <v>0</v>
      </c>
      <c r="G47" s="40">
        <v>0</v>
      </c>
      <c r="H47" s="40">
        <v>0</v>
      </c>
    </row>
    <row r="48" spans="2:8" s="34" customFormat="1" x14ac:dyDescent="0.3">
      <c r="B48" s="634" t="s">
        <v>226</v>
      </c>
      <c r="C48" s="384" t="s">
        <v>227</v>
      </c>
      <c r="D48" s="468">
        <v>0.03</v>
      </c>
      <c r="E48" s="468">
        <v>0.03</v>
      </c>
      <c r="F48" s="645">
        <v>0.03</v>
      </c>
      <c r="G48" s="468">
        <v>0.03</v>
      </c>
      <c r="H48" s="468">
        <v>0.03</v>
      </c>
    </row>
    <row r="49" spans="2:10" x14ac:dyDescent="0.3">
      <c r="B49" s="523"/>
      <c r="C49" s="524" t="s">
        <v>228</v>
      </c>
      <c r="D49" s="524"/>
      <c r="E49" s="524"/>
      <c r="F49" s="524"/>
      <c r="G49" s="524"/>
      <c r="H49" s="524"/>
    </row>
    <row r="50" spans="2:10" ht="33" x14ac:dyDescent="0.3">
      <c r="B50" s="633">
        <v>15</v>
      </c>
      <c r="C50" s="525" t="s">
        <v>229</v>
      </c>
      <c r="D50" s="209">
        <v>4102</v>
      </c>
      <c r="E50" s="209">
        <v>3956</v>
      </c>
      <c r="F50" s="209">
        <v>3887</v>
      </c>
      <c r="G50" s="193">
        <v>3765</v>
      </c>
      <c r="H50" s="193">
        <v>4371</v>
      </c>
    </row>
    <row r="51" spans="2:10" x14ac:dyDescent="0.3">
      <c r="B51" s="633" t="s">
        <v>230</v>
      </c>
      <c r="C51" s="52" t="s">
        <v>231</v>
      </c>
      <c r="D51" s="194">
        <v>3046</v>
      </c>
      <c r="E51" s="194">
        <v>2932</v>
      </c>
      <c r="F51" s="529">
        <v>2849</v>
      </c>
      <c r="G51" s="194">
        <v>2770</v>
      </c>
      <c r="H51" s="194">
        <v>3187</v>
      </c>
    </row>
    <row r="52" spans="2:10" x14ac:dyDescent="0.3">
      <c r="B52" s="633" t="s">
        <v>232</v>
      </c>
      <c r="C52" s="52" t="s">
        <v>233</v>
      </c>
      <c r="D52" s="193">
        <v>518</v>
      </c>
      <c r="E52" s="193">
        <v>543</v>
      </c>
      <c r="F52" s="209">
        <v>536</v>
      </c>
      <c r="G52" s="193">
        <v>548</v>
      </c>
      <c r="H52" s="193">
        <v>659</v>
      </c>
    </row>
    <row r="53" spans="2:10" x14ac:dyDescent="0.3">
      <c r="B53" s="633">
        <v>16</v>
      </c>
      <c r="C53" s="53" t="s">
        <v>234</v>
      </c>
      <c r="D53" s="22">
        <v>2528</v>
      </c>
      <c r="E53" s="22">
        <v>2389</v>
      </c>
      <c r="F53" s="289">
        <v>2312</v>
      </c>
      <c r="G53" s="22">
        <v>2222</v>
      </c>
      <c r="H53" s="22">
        <v>2528</v>
      </c>
    </row>
    <row r="54" spans="2:10" x14ac:dyDescent="0.3">
      <c r="B54" s="634">
        <v>17</v>
      </c>
      <c r="C54" s="471" t="s">
        <v>235</v>
      </c>
      <c r="D54" s="468">
        <v>1.6232</v>
      </c>
      <c r="E54" s="468">
        <v>1.6586000000000001</v>
      </c>
      <c r="F54" s="645">
        <v>1.6891</v>
      </c>
      <c r="G54" s="468">
        <v>1.7024999999999999</v>
      </c>
      <c r="H54" s="468">
        <v>1.7397</v>
      </c>
    </row>
    <row r="55" spans="2:10" x14ac:dyDescent="0.3">
      <c r="B55" s="637"/>
      <c r="C55" s="30" t="s">
        <v>33</v>
      </c>
      <c r="D55" s="30"/>
      <c r="E55" s="30"/>
      <c r="F55" s="30"/>
      <c r="G55" s="30"/>
      <c r="H55" s="30"/>
    </row>
    <row r="56" spans="2:10" x14ac:dyDescent="0.3">
      <c r="B56" s="635">
        <v>18</v>
      </c>
      <c r="C56" s="49" t="s">
        <v>236</v>
      </c>
      <c r="D56" s="40">
        <v>24992</v>
      </c>
      <c r="E56" s="22">
        <v>25274</v>
      </c>
      <c r="F56" s="289">
        <v>24443</v>
      </c>
      <c r="G56" s="40">
        <v>23905</v>
      </c>
      <c r="H56" s="40">
        <v>24582</v>
      </c>
    </row>
    <row r="57" spans="2:10" x14ac:dyDescent="0.3">
      <c r="B57" s="633">
        <v>19</v>
      </c>
      <c r="C57" s="55" t="s">
        <v>237</v>
      </c>
      <c r="D57" s="22">
        <v>21542</v>
      </c>
      <c r="E57" s="40">
        <v>21049</v>
      </c>
      <c r="F57" s="641">
        <v>20602</v>
      </c>
      <c r="G57" s="22">
        <v>20125</v>
      </c>
      <c r="H57" s="22">
        <v>20870</v>
      </c>
    </row>
    <row r="58" spans="2:10" x14ac:dyDescent="0.3">
      <c r="B58" s="632">
        <v>20</v>
      </c>
      <c r="C58" s="54" t="s">
        <v>238</v>
      </c>
      <c r="D58" s="526">
        <v>1.1601999999999999</v>
      </c>
      <c r="E58" s="526">
        <v>1.2007000000000001</v>
      </c>
      <c r="F58" s="648">
        <v>1.1865000000000001</v>
      </c>
      <c r="G58" s="526">
        <v>1.1878</v>
      </c>
      <c r="H58" s="526">
        <v>1.1778</v>
      </c>
    </row>
    <row r="60" spans="2:10" x14ac:dyDescent="0.3">
      <c r="C60" s="35"/>
    </row>
    <row r="61" spans="2:10" ht="16.5" customHeight="1" x14ac:dyDescent="0.3">
      <c r="B61" s="1013" t="s">
        <v>239</v>
      </c>
      <c r="C61" s="1013"/>
      <c r="D61" s="1013"/>
      <c r="E61" s="1013"/>
      <c r="F61" s="1013"/>
      <c r="G61" s="1013"/>
      <c r="H61" s="1013"/>
      <c r="I61" s="719"/>
      <c r="J61" s="276"/>
    </row>
  </sheetData>
  <mergeCells count="1">
    <mergeCell ref="B61:H61"/>
  </mergeCells>
  <hyperlinks>
    <hyperlink ref="H2" location="_INDEX" display="Index" xr:uid="{05384AE6-0844-475B-A176-5D382FD506FF}"/>
  </hyperlinks>
  <pageMargins left="0.70866141732283472" right="0.70866141732283472" top="0.74803149606299213" bottom="0.74803149606299213" header="0.31496062992125984" footer="0.31496062992125984"/>
  <pageSetup paperSize="9" scale="4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E2BA-0F92-4C9E-96D2-40D0921C0929}">
  <sheetPr codeName="Tabelle6">
    <tabColor theme="5"/>
    <pageSetUpPr fitToPage="1"/>
  </sheetPr>
  <dimension ref="B2:I21"/>
  <sheetViews>
    <sheetView showGridLines="0" zoomScaleNormal="100" zoomScaleSheetLayoutView="115" workbookViewId="0">
      <selection activeCell="E26" sqref="E26"/>
    </sheetView>
  </sheetViews>
  <sheetFormatPr baseColWidth="10" defaultColWidth="8.125" defaultRowHeight="16.5" x14ac:dyDescent="0.3"/>
  <cols>
    <col min="1" max="1" width="5" style="4" customWidth="1"/>
    <col min="2" max="2" width="7.625" style="4" customWidth="1"/>
    <col min="3" max="3" width="22.25" style="4" customWidth="1"/>
    <col min="4" max="4" width="19.25" style="4" customWidth="1"/>
    <col min="5" max="5" width="15.375" style="4" customWidth="1"/>
    <col min="6" max="6" width="12.5" style="4" customWidth="1"/>
    <col min="7" max="7" width="12.625" style="4" customWidth="1"/>
    <col min="8" max="8" width="21.875" style="4" customWidth="1"/>
    <col min="9" max="16384" width="8.125" style="4"/>
  </cols>
  <sheetData>
    <row r="2" spans="2:9" x14ac:dyDescent="0.3">
      <c r="B2" s="139" t="s">
        <v>240</v>
      </c>
      <c r="C2" s="139"/>
      <c r="D2" s="139"/>
      <c r="E2" s="139"/>
      <c r="F2" s="139"/>
      <c r="G2" s="139"/>
      <c r="H2" s="139"/>
      <c r="I2" s="638" t="s">
        <v>121</v>
      </c>
    </row>
    <row r="3" spans="2:9" x14ac:dyDescent="0.3">
      <c r="B3" s="4" t="str">
        <f>Stichtag &amp; Einheit_Mio</f>
        <v>30.06.2025 - in Mio. €</v>
      </c>
      <c r="C3" s="734"/>
      <c r="D3" s="734"/>
      <c r="E3" s="734"/>
      <c r="F3" s="734"/>
      <c r="G3" s="734"/>
      <c r="H3" s="734"/>
    </row>
    <row r="4" spans="2:9" x14ac:dyDescent="0.3">
      <c r="B4" s="734"/>
      <c r="C4" s="734"/>
      <c r="D4" s="734"/>
      <c r="E4" s="734"/>
      <c r="F4" s="734"/>
      <c r="G4" s="734"/>
      <c r="H4" s="734"/>
    </row>
    <row r="5" spans="2:9" x14ac:dyDescent="0.3">
      <c r="B5" s="735"/>
      <c r="C5" s="912" t="s">
        <v>241</v>
      </c>
      <c r="D5" s="916" t="s">
        <v>124</v>
      </c>
      <c r="E5" s="916" t="s">
        <v>125</v>
      </c>
      <c r="F5" s="916" t="s">
        <v>126</v>
      </c>
      <c r="G5" s="916" t="s">
        <v>170</v>
      </c>
      <c r="H5" s="917" t="s">
        <v>242</v>
      </c>
    </row>
    <row r="6" spans="2:9" x14ac:dyDescent="0.3">
      <c r="B6" s="735"/>
      <c r="C6" s="912"/>
      <c r="D6" s="1014" t="s">
        <v>243</v>
      </c>
      <c r="E6" s="1014"/>
      <c r="F6" s="1014"/>
      <c r="G6" s="1014"/>
      <c r="H6" s="1015"/>
    </row>
    <row r="7" spans="2:9" x14ac:dyDescent="0.3">
      <c r="B7" s="1018"/>
      <c r="C7" s="1016"/>
      <c r="D7" s="1020" t="s">
        <v>244</v>
      </c>
      <c r="E7" s="1020" t="s">
        <v>245</v>
      </c>
      <c r="F7" s="1020" t="s">
        <v>246</v>
      </c>
      <c r="G7" s="1020" t="s">
        <v>247</v>
      </c>
      <c r="H7" s="1023" t="s">
        <v>248</v>
      </c>
    </row>
    <row r="8" spans="2:9" x14ac:dyDescent="0.3">
      <c r="B8" s="1018"/>
      <c r="C8" s="1016"/>
      <c r="D8" s="1021"/>
      <c r="E8" s="1021"/>
      <c r="F8" s="1021"/>
      <c r="G8" s="1021"/>
      <c r="H8" s="1024"/>
    </row>
    <row r="9" spans="2:9" ht="63.75" customHeight="1" x14ac:dyDescent="0.3">
      <c r="B9" s="1019"/>
      <c r="C9" s="1017"/>
      <c r="D9" s="1022"/>
      <c r="E9" s="1022"/>
      <c r="F9" s="1022"/>
      <c r="G9" s="1022"/>
      <c r="H9" s="1025"/>
    </row>
    <row r="10" spans="2:9" ht="33" x14ac:dyDescent="0.3">
      <c r="B10" s="679">
        <v>1</v>
      </c>
      <c r="C10" s="738" t="s">
        <v>249</v>
      </c>
      <c r="D10" s="918">
        <v>5069</v>
      </c>
      <c r="E10" s="918">
        <v>5701</v>
      </c>
      <c r="F10" s="918">
        <v>10770</v>
      </c>
      <c r="G10" s="918">
        <v>15613</v>
      </c>
      <c r="H10" s="915">
        <v>14121</v>
      </c>
    </row>
    <row r="11" spans="2:9" x14ac:dyDescent="0.3">
      <c r="B11" s="683">
        <v>2</v>
      </c>
      <c r="C11" s="739" t="s">
        <v>250</v>
      </c>
      <c r="D11" s="919">
        <v>87</v>
      </c>
      <c r="E11" s="919">
        <v>43</v>
      </c>
      <c r="F11" s="919">
        <v>130</v>
      </c>
      <c r="G11" s="919">
        <v>181</v>
      </c>
      <c r="H11" s="920">
        <v>164</v>
      </c>
    </row>
    <row r="12" spans="2:9" ht="33" x14ac:dyDescent="0.3">
      <c r="B12" s="683">
        <v>3</v>
      </c>
      <c r="C12" s="739" t="s">
        <v>251</v>
      </c>
      <c r="D12" s="913" t="s">
        <v>241</v>
      </c>
      <c r="E12" s="914">
        <v>21</v>
      </c>
      <c r="F12" s="914">
        <v>21</v>
      </c>
      <c r="G12" s="914">
        <v>21</v>
      </c>
      <c r="H12" s="914">
        <v>21</v>
      </c>
    </row>
    <row r="13" spans="2:9" ht="33" x14ac:dyDescent="0.3">
      <c r="B13" s="683">
        <v>4</v>
      </c>
      <c r="C13" s="739" t="s">
        <v>252</v>
      </c>
      <c r="D13" s="919">
        <v>156</v>
      </c>
      <c r="E13" s="919">
        <v>280</v>
      </c>
      <c r="F13" s="919">
        <v>436</v>
      </c>
      <c r="G13" s="919">
        <v>1251</v>
      </c>
      <c r="H13" s="920">
        <v>608</v>
      </c>
    </row>
    <row r="14" spans="2:9" x14ac:dyDescent="0.3">
      <c r="B14" s="683">
        <v>5</v>
      </c>
      <c r="C14" s="739" t="s">
        <v>253</v>
      </c>
      <c r="D14" s="914">
        <v>0</v>
      </c>
      <c r="E14" s="914">
        <v>0</v>
      </c>
      <c r="F14" s="914">
        <v>0</v>
      </c>
      <c r="G14" s="914">
        <v>0</v>
      </c>
      <c r="H14" s="914">
        <v>0</v>
      </c>
    </row>
    <row r="15" spans="2:9" x14ac:dyDescent="0.3">
      <c r="B15" s="683">
        <v>6</v>
      </c>
      <c r="C15" s="739" t="s">
        <v>161</v>
      </c>
      <c r="D15" s="913" t="s">
        <v>241</v>
      </c>
      <c r="E15" s="914">
        <v>1354</v>
      </c>
      <c r="F15" s="914">
        <v>1354</v>
      </c>
      <c r="G15" s="914">
        <v>1354</v>
      </c>
      <c r="H15" s="914">
        <v>1354</v>
      </c>
    </row>
    <row r="16" spans="2:9" ht="33" x14ac:dyDescent="0.3">
      <c r="B16" s="704">
        <v>7</v>
      </c>
      <c r="C16" s="927" t="s">
        <v>254</v>
      </c>
      <c r="D16" s="928" t="s">
        <v>241</v>
      </c>
      <c r="E16" s="929">
        <v>298</v>
      </c>
      <c r="F16" s="929">
        <v>298</v>
      </c>
      <c r="G16" s="929">
        <v>298</v>
      </c>
      <c r="H16" s="930">
        <v>298</v>
      </c>
    </row>
    <row r="17" spans="2:8" x14ac:dyDescent="0.3">
      <c r="B17" s="922">
        <v>8</v>
      </c>
      <c r="C17" s="923" t="s">
        <v>168</v>
      </c>
      <c r="D17" s="924">
        <v>5312</v>
      </c>
      <c r="E17" s="925">
        <v>7698</v>
      </c>
      <c r="F17" s="924">
        <v>13009.000000000002</v>
      </c>
      <c r="G17" s="925">
        <v>18718</v>
      </c>
      <c r="H17" s="926">
        <v>16564.941647973446</v>
      </c>
    </row>
    <row r="18" spans="2:8" x14ac:dyDescent="0.3">
      <c r="G18" s="931"/>
    </row>
    <row r="21" spans="2:8" x14ac:dyDescent="0.3">
      <c r="E21" s="931"/>
      <c r="F21" s="931"/>
      <c r="G21" s="931"/>
      <c r="H21" s="931"/>
    </row>
  </sheetData>
  <mergeCells count="8">
    <mergeCell ref="D6:H6"/>
    <mergeCell ref="C7:C9"/>
    <mergeCell ref="B7:B9"/>
    <mergeCell ref="D7:D9"/>
    <mergeCell ref="E7:E9"/>
    <mergeCell ref="F7:F9"/>
    <mergeCell ref="G7:G9"/>
    <mergeCell ref="H7:H9"/>
  </mergeCells>
  <conditionalFormatting sqref="D7">
    <cfRule type="cellIs" dxfId="3" priority="1" stopIfTrue="1" operator="lessThan">
      <formula>0</formula>
    </cfRule>
  </conditionalFormatting>
  <hyperlinks>
    <hyperlink ref="I2" location="_INDEX" display="Index" xr:uid="{7AE9C21C-75D7-49B3-9932-3361592A7A28}"/>
  </hyperlinks>
  <pageMargins left="0.70866141732283472" right="0.70866141732283472" top="0.74803149606299213" bottom="0.74803149606299213" header="0.31496062992125984" footer="0.31496062992125984"/>
  <pageSetup paperSize="9" scale="97"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C79A-9BA8-4DE1-B1E9-E0B4474CC15F}">
  <sheetPr codeName="Tabelle7">
    <tabColor theme="5"/>
    <pageSetUpPr fitToPage="1"/>
  </sheetPr>
  <dimension ref="B2:I38"/>
  <sheetViews>
    <sheetView showGridLines="0" topLeftCell="A11" zoomScaleNormal="100" zoomScaleSheetLayoutView="85" workbookViewId="0">
      <selection activeCell="K34" sqref="K34"/>
    </sheetView>
  </sheetViews>
  <sheetFormatPr baseColWidth="10" defaultColWidth="8.125" defaultRowHeight="16.5" x14ac:dyDescent="0.3"/>
  <cols>
    <col min="1" max="1" width="5" style="4" customWidth="1"/>
    <col min="2" max="2" width="6.375" style="4" customWidth="1"/>
    <col min="3" max="3" width="40.625" style="4" bestFit="1" customWidth="1"/>
    <col min="4" max="8" width="15.25" style="4" customWidth="1"/>
    <col min="9" max="16384" width="8.125" style="4"/>
  </cols>
  <sheetData>
    <row r="2" spans="2:9" x14ac:dyDescent="0.3">
      <c r="B2" s="1026" t="s">
        <v>255</v>
      </c>
      <c r="C2" s="1026"/>
      <c r="D2" s="1026"/>
      <c r="E2" s="1026"/>
      <c r="F2" s="1026"/>
      <c r="G2" s="1026"/>
      <c r="H2" s="1026"/>
      <c r="I2" s="638" t="s">
        <v>121</v>
      </c>
    </row>
    <row r="3" spans="2:9" x14ac:dyDescent="0.3">
      <c r="B3" s="4" t="str">
        <f>Stichtag &amp; Einheit_Mio</f>
        <v>30.06.2025 - in Mio. €</v>
      </c>
      <c r="C3" s="734"/>
      <c r="D3" s="734"/>
      <c r="E3" s="734"/>
      <c r="F3" s="734"/>
      <c r="G3" s="734"/>
      <c r="H3" s="734"/>
    </row>
    <row r="4" spans="2:9" x14ac:dyDescent="0.3">
      <c r="B4" s="734"/>
      <c r="C4" s="734"/>
      <c r="D4" s="734"/>
      <c r="E4" s="734"/>
      <c r="F4" s="734"/>
      <c r="G4" s="734"/>
      <c r="H4" s="734"/>
    </row>
    <row r="5" spans="2:9" x14ac:dyDescent="0.3">
      <c r="B5" s="741"/>
      <c r="C5" s="741" t="s">
        <v>241</v>
      </c>
      <c r="D5" s="736" t="s">
        <v>124</v>
      </c>
      <c r="E5" s="736" t="s">
        <v>125</v>
      </c>
      <c r="F5" s="736" t="s">
        <v>126</v>
      </c>
      <c r="G5" s="736" t="s">
        <v>170</v>
      </c>
      <c r="H5" s="737" t="s">
        <v>242</v>
      </c>
    </row>
    <row r="6" spans="2:9" ht="15" customHeight="1" x14ac:dyDescent="0.3">
      <c r="B6" s="1027"/>
      <c r="C6" s="1027" t="s">
        <v>241</v>
      </c>
      <c r="D6" s="1029" t="s">
        <v>243</v>
      </c>
      <c r="E6" s="1029"/>
      <c r="F6" s="1029"/>
      <c r="G6" s="1029"/>
      <c r="H6" s="1029"/>
    </row>
    <row r="7" spans="2:9" ht="15" customHeight="1" x14ac:dyDescent="0.3">
      <c r="B7" s="1027"/>
      <c r="C7" s="1027"/>
      <c r="D7" s="1030" t="s">
        <v>256</v>
      </c>
      <c r="E7" s="1030" t="s">
        <v>257</v>
      </c>
      <c r="F7" s="1030" t="s">
        <v>258</v>
      </c>
      <c r="G7" s="1030" t="s">
        <v>247</v>
      </c>
      <c r="H7" s="1030" t="s">
        <v>248</v>
      </c>
    </row>
    <row r="8" spans="2:9" x14ac:dyDescent="0.3">
      <c r="B8" s="1027"/>
      <c r="C8" s="1027"/>
      <c r="D8" s="1030"/>
      <c r="E8" s="1030"/>
      <c r="F8" s="1030"/>
      <c r="G8" s="1030"/>
      <c r="H8" s="1030"/>
    </row>
    <row r="9" spans="2:9" ht="90.75" customHeight="1" x14ac:dyDescent="0.3">
      <c r="B9" s="1028"/>
      <c r="C9" s="1028"/>
      <c r="D9" s="1031"/>
      <c r="E9" s="1031"/>
      <c r="F9" s="1031"/>
      <c r="G9" s="1031"/>
      <c r="H9" s="1031"/>
    </row>
    <row r="10" spans="2:9" x14ac:dyDescent="0.3">
      <c r="B10" s="742">
        <v>1</v>
      </c>
      <c r="C10" s="743" t="s">
        <v>259</v>
      </c>
      <c r="D10" s="894">
        <v>23121064.920000002</v>
      </c>
      <c r="E10" s="894">
        <v>0</v>
      </c>
      <c r="F10" s="894">
        <v>23121064.920000002</v>
      </c>
      <c r="G10" s="894">
        <v>0</v>
      </c>
      <c r="H10" s="895">
        <v>0</v>
      </c>
    </row>
    <row r="11" spans="2:9" x14ac:dyDescent="0.3">
      <c r="B11" s="744" t="s">
        <v>260</v>
      </c>
      <c r="C11" s="745" t="s">
        <v>261</v>
      </c>
      <c r="D11" s="896">
        <v>0</v>
      </c>
      <c r="E11" s="896">
        <v>0</v>
      </c>
      <c r="F11" s="896">
        <v>71040.47</v>
      </c>
      <c r="G11" s="896">
        <v>71040.47</v>
      </c>
      <c r="H11" s="897">
        <v>71040.47</v>
      </c>
    </row>
    <row r="12" spans="2:9" x14ac:dyDescent="0.3">
      <c r="B12" s="744" t="s">
        <v>262</v>
      </c>
      <c r="C12" s="745" t="s">
        <v>263</v>
      </c>
      <c r="D12" s="896">
        <v>0</v>
      </c>
      <c r="E12" s="896">
        <v>0</v>
      </c>
      <c r="F12" s="896">
        <v>0</v>
      </c>
      <c r="G12" s="896">
        <v>0</v>
      </c>
      <c r="H12" s="897">
        <v>0</v>
      </c>
    </row>
    <row r="13" spans="2:9" x14ac:dyDescent="0.3">
      <c r="B13" s="744" t="s">
        <v>264</v>
      </c>
      <c r="C13" s="740" t="s">
        <v>265</v>
      </c>
      <c r="D13" s="896">
        <v>0</v>
      </c>
      <c r="E13" s="896">
        <v>0</v>
      </c>
      <c r="F13" s="896">
        <v>0</v>
      </c>
      <c r="G13" s="896">
        <v>0</v>
      </c>
      <c r="H13" s="897">
        <v>0</v>
      </c>
    </row>
    <row r="14" spans="2:9" x14ac:dyDescent="0.3">
      <c r="B14" s="744" t="s">
        <v>266</v>
      </c>
      <c r="C14" s="740" t="s">
        <v>267</v>
      </c>
      <c r="D14" s="896">
        <v>0</v>
      </c>
      <c r="E14" s="896">
        <v>0</v>
      </c>
      <c r="F14" s="896">
        <v>0</v>
      </c>
      <c r="G14" s="896">
        <v>0</v>
      </c>
      <c r="H14" s="897">
        <v>0</v>
      </c>
    </row>
    <row r="15" spans="2:9" x14ac:dyDescent="0.3">
      <c r="B15" s="744">
        <v>2</v>
      </c>
      <c r="C15" s="745" t="s">
        <v>268</v>
      </c>
      <c r="D15" s="896">
        <v>211387500.40000001</v>
      </c>
      <c r="E15" s="896">
        <v>319126656.17000002</v>
      </c>
      <c r="F15" s="896">
        <v>406101133.60000002</v>
      </c>
      <c r="G15" s="896">
        <v>513840289.37</v>
      </c>
      <c r="H15" s="897">
        <v>511870404.70999998</v>
      </c>
    </row>
    <row r="16" spans="2:9" x14ac:dyDescent="0.3">
      <c r="B16" s="744">
        <v>3</v>
      </c>
      <c r="C16" s="745" t="s">
        <v>269</v>
      </c>
      <c r="D16" s="898">
        <v>0</v>
      </c>
      <c r="E16" s="898">
        <v>0</v>
      </c>
      <c r="F16" s="898">
        <v>1802227.98</v>
      </c>
      <c r="G16" s="898">
        <v>1802227.98</v>
      </c>
      <c r="H16" s="897">
        <v>1802227.98</v>
      </c>
    </row>
    <row r="17" spans="2:8" x14ac:dyDescent="0.3">
      <c r="B17" s="744">
        <v>4</v>
      </c>
      <c r="C17" s="745" t="s">
        <v>145</v>
      </c>
      <c r="D17" s="899"/>
      <c r="E17" s="899"/>
      <c r="F17" s="899"/>
      <c r="G17" s="899"/>
      <c r="H17" s="900"/>
    </row>
    <row r="18" spans="2:8" x14ac:dyDescent="0.3">
      <c r="B18" s="744">
        <v>5</v>
      </c>
      <c r="C18" s="745" t="s">
        <v>270</v>
      </c>
      <c r="D18" s="898">
        <v>2011432522.96</v>
      </c>
      <c r="E18" s="898">
        <v>3411298817.5300002</v>
      </c>
      <c r="F18" s="898">
        <v>5296241250.8199997</v>
      </c>
      <c r="G18" s="898">
        <v>6696107545.3900003</v>
      </c>
      <c r="H18" s="897">
        <v>5954083437.3100004</v>
      </c>
    </row>
    <row r="19" spans="2:8" x14ac:dyDescent="0.3">
      <c r="B19" s="744" t="s">
        <v>271</v>
      </c>
      <c r="C19" s="746" t="s">
        <v>272</v>
      </c>
      <c r="D19" s="898">
        <v>1628407988.75</v>
      </c>
      <c r="E19" s="898">
        <v>2841964987.7600002</v>
      </c>
      <c r="F19" s="898">
        <v>1628407988.75</v>
      </c>
      <c r="G19" s="898">
        <v>2841964987.7600002</v>
      </c>
      <c r="H19" s="897">
        <v>2203239578.79</v>
      </c>
    </row>
    <row r="20" spans="2:8" x14ac:dyDescent="0.3">
      <c r="B20" s="744" t="s">
        <v>273</v>
      </c>
      <c r="C20" s="746" t="s">
        <v>274</v>
      </c>
      <c r="D20" s="898">
        <v>375075402.32999998</v>
      </c>
      <c r="E20" s="898">
        <v>496897677.25</v>
      </c>
      <c r="F20" s="898">
        <v>375075402.32999998</v>
      </c>
      <c r="G20" s="898">
        <v>496897677.25</v>
      </c>
      <c r="H20" s="897">
        <v>393601535.93000001</v>
      </c>
    </row>
    <row r="21" spans="2:8" x14ac:dyDescent="0.3">
      <c r="B21" s="744" t="s">
        <v>275</v>
      </c>
      <c r="C21" s="746" t="s">
        <v>276</v>
      </c>
      <c r="D21" s="898">
        <v>0</v>
      </c>
      <c r="E21" s="898">
        <v>0</v>
      </c>
      <c r="F21" s="898">
        <v>0</v>
      </c>
      <c r="G21" s="898">
        <v>0</v>
      </c>
      <c r="H21" s="897">
        <v>0</v>
      </c>
    </row>
    <row r="22" spans="2:8" x14ac:dyDescent="0.3">
      <c r="B22" s="744" t="s">
        <v>277</v>
      </c>
      <c r="C22" s="746" t="s">
        <v>278</v>
      </c>
      <c r="D22" s="898">
        <v>1997554516.1400001</v>
      </c>
      <c r="E22" s="898">
        <v>3331458661.2600002</v>
      </c>
      <c r="F22" s="898">
        <v>1997554516.1400001</v>
      </c>
      <c r="G22" s="898">
        <v>3331458661.2600002</v>
      </c>
      <c r="H22" s="897">
        <v>2590520329.0999999</v>
      </c>
    </row>
    <row r="23" spans="2:8" x14ac:dyDescent="0.3">
      <c r="B23" s="744" t="s">
        <v>279</v>
      </c>
      <c r="C23" s="746" t="s">
        <v>280</v>
      </c>
      <c r="D23" s="898">
        <v>5928874.9400000004</v>
      </c>
      <c r="E23" s="898">
        <v>7404003.75</v>
      </c>
      <c r="F23" s="898">
        <v>5928874.9400000004</v>
      </c>
      <c r="G23" s="898">
        <v>7404003.75</v>
      </c>
      <c r="H23" s="897">
        <v>6320785.6200000001</v>
      </c>
    </row>
    <row r="24" spans="2:8" x14ac:dyDescent="0.3">
      <c r="B24" s="747">
        <v>6</v>
      </c>
      <c r="C24" s="748" t="s">
        <v>281</v>
      </c>
      <c r="D24" s="898">
        <v>159210231.90000001</v>
      </c>
      <c r="E24" s="898">
        <v>355349851.50999999</v>
      </c>
      <c r="F24" s="898">
        <v>796345123.30999994</v>
      </c>
      <c r="G24" s="898">
        <v>992484742.91999996</v>
      </c>
      <c r="H24" s="897">
        <v>992484742.91999996</v>
      </c>
    </row>
    <row r="25" spans="2:8" x14ac:dyDescent="0.3">
      <c r="B25" s="747" t="s">
        <v>282</v>
      </c>
      <c r="C25" s="749" t="s">
        <v>283</v>
      </c>
      <c r="D25" s="898">
        <v>13623398.390000001</v>
      </c>
      <c r="E25" s="898">
        <v>15880363.34</v>
      </c>
      <c r="F25" s="898">
        <v>13623398.390000001</v>
      </c>
      <c r="G25" s="898">
        <v>15880363.34</v>
      </c>
      <c r="H25" s="897">
        <v>15880363.34</v>
      </c>
    </row>
    <row r="26" spans="2:8" x14ac:dyDescent="0.3">
      <c r="B26" s="747" t="s">
        <v>284</v>
      </c>
      <c r="C26" s="749" t="s">
        <v>285</v>
      </c>
      <c r="D26" s="898">
        <v>0</v>
      </c>
      <c r="E26" s="898">
        <v>0</v>
      </c>
      <c r="F26" s="898">
        <v>0</v>
      </c>
      <c r="G26" s="898">
        <v>0</v>
      </c>
      <c r="H26" s="897">
        <v>0</v>
      </c>
    </row>
    <row r="27" spans="2:8" x14ac:dyDescent="0.3">
      <c r="B27" s="747" t="s">
        <v>286</v>
      </c>
      <c r="C27" s="749" t="s">
        <v>287</v>
      </c>
      <c r="D27" s="898">
        <v>145586833.50999999</v>
      </c>
      <c r="E27" s="898">
        <v>339469488.17000002</v>
      </c>
      <c r="F27" s="898">
        <v>145586833.50999999</v>
      </c>
      <c r="G27" s="898">
        <v>339469488.17000002</v>
      </c>
      <c r="H27" s="897">
        <v>339469488.17000002</v>
      </c>
    </row>
    <row r="28" spans="2:8" x14ac:dyDescent="0.3">
      <c r="B28" s="747">
        <v>6.2</v>
      </c>
      <c r="C28" s="750" t="s">
        <v>288</v>
      </c>
      <c r="D28" s="898">
        <v>0</v>
      </c>
      <c r="E28" s="898">
        <v>0</v>
      </c>
      <c r="F28" s="898">
        <v>0</v>
      </c>
      <c r="G28" s="898">
        <v>0</v>
      </c>
      <c r="H28" s="897">
        <v>0</v>
      </c>
    </row>
    <row r="29" spans="2:8" x14ac:dyDescent="0.3">
      <c r="B29" s="786">
        <v>7</v>
      </c>
      <c r="C29" s="787" t="s">
        <v>145</v>
      </c>
      <c r="D29" s="901"/>
      <c r="E29" s="901"/>
      <c r="F29" s="902"/>
      <c r="G29" s="902"/>
      <c r="H29" s="903"/>
    </row>
    <row r="30" spans="2:8" ht="33" x14ac:dyDescent="0.3">
      <c r="B30" s="784" t="s">
        <v>289</v>
      </c>
      <c r="C30" s="785" t="s">
        <v>290</v>
      </c>
      <c r="D30" s="904">
        <v>2448496292.6799998</v>
      </c>
      <c r="E30" s="904">
        <v>5333075622.4200001</v>
      </c>
      <c r="F30" s="904">
        <v>3723588052.25</v>
      </c>
      <c r="G30" s="904">
        <v>6608167381.9899998</v>
      </c>
      <c r="H30" s="905">
        <v>5840666127.25</v>
      </c>
    </row>
    <row r="31" spans="2:8" x14ac:dyDescent="0.3">
      <c r="B31" s="747" t="s">
        <v>291</v>
      </c>
      <c r="C31" s="748" t="s">
        <v>292</v>
      </c>
      <c r="D31" s="898">
        <v>0</v>
      </c>
      <c r="E31" s="898">
        <v>0</v>
      </c>
      <c r="F31" s="898">
        <v>6983793.6399999997</v>
      </c>
      <c r="G31" s="898">
        <v>6983793.6399999997</v>
      </c>
      <c r="H31" s="897">
        <v>6983793.6399999997</v>
      </c>
    </row>
    <row r="32" spans="2:8" x14ac:dyDescent="0.3">
      <c r="B32" s="747" t="s">
        <v>293</v>
      </c>
      <c r="C32" s="748" t="s">
        <v>294</v>
      </c>
      <c r="D32" s="898">
        <v>96358674.969999999</v>
      </c>
      <c r="E32" s="898">
        <v>136682687.03999999</v>
      </c>
      <c r="F32" s="898">
        <v>439880253.50999999</v>
      </c>
      <c r="G32" s="898">
        <v>479798897.69999999</v>
      </c>
      <c r="H32" s="897">
        <v>479798897.69999999</v>
      </c>
    </row>
    <row r="33" spans="2:8" ht="33" x14ac:dyDescent="0.3">
      <c r="B33" s="747" t="s">
        <v>194</v>
      </c>
      <c r="C33" s="751" t="s">
        <v>295</v>
      </c>
      <c r="D33" s="898">
        <v>23601040</v>
      </c>
      <c r="E33" s="898">
        <v>29917287.449999999</v>
      </c>
      <c r="F33" s="898">
        <v>23601040</v>
      </c>
      <c r="G33" s="898">
        <v>29917287.449999999</v>
      </c>
      <c r="H33" s="897">
        <v>29917287.449999999</v>
      </c>
    </row>
    <row r="34" spans="2:8" x14ac:dyDescent="0.3">
      <c r="B34" s="747" t="s">
        <v>196</v>
      </c>
      <c r="C34" s="748" t="s">
        <v>296</v>
      </c>
      <c r="D34" s="898">
        <v>182374333.59999999</v>
      </c>
      <c r="E34" s="898">
        <v>465059449.87</v>
      </c>
      <c r="F34" s="898">
        <v>182374333.59999999</v>
      </c>
      <c r="G34" s="898">
        <v>465059449.87</v>
      </c>
      <c r="H34" s="897">
        <v>465059449.87</v>
      </c>
    </row>
    <row r="35" spans="2:8" ht="49.5" x14ac:dyDescent="0.3">
      <c r="B35" s="747" t="s">
        <v>198</v>
      </c>
      <c r="C35" s="751" t="s">
        <v>297</v>
      </c>
      <c r="D35" s="898">
        <v>0</v>
      </c>
      <c r="E35" s="898">
        <v>0</v>
      </c>
      <c r="F35" s="898">
        <v>0</v>
      </c>
      <c r="G35" s="898">
        <v>0</v>
      </c>
      <c r="H35" s="897">
        <v>0</v>
      </c>
    </row>
    <row r="36" spans="2:8" x14ac:dyDescent="0.3">
      <c r="B36" s="786">
        <v>8</v>
      </c>
      <c r="C36" s="787" t="s">
        <v>298</v>
      </c>
      <c r="D36" s="906">
        <v>298273623.94999999</v>
      </c>
      <c r="E36" s="906">
        <v>298273623.94999999</v>
      </c>
      <c r="F36" s="906">
        <v>298273623.94999999</v>
      </c>
      <c r="G36" s="906">
        <v>298273623.94999999</v>
      </c>
      <c r="H36" s="907">
        <v>298273623.94999999</v>
      </c>
    </row>
    <row r="37" spans="2:8" x14ac:dyDescent="0.3">
      <c r="B37" s="788">
        <v>9</v>
      </c>
      <c r="C37" s="789" t="s">
        <v>168</v>
      </c>
      <c r="D37" s="908">
        <f>SUM(D10:D16)+D18+D24+SUM(D30:D36)</f>
        <v>5454255285.3799992</v>
      </c>
      <c r="E37" s="908">
        <f>SUM(E10:E16)+E18+E24+SUM(E30:E36)</f>
        <v>10348783995.939999</v>
      </c>
      <c r="F37" s="908">
        <f t="shared" ref="F37:H37" si="0">SUM(F10:F16)+F18+F24+SUM(F30:F36)</f>
        <v>11198382938.049999</v>
      </c>
      <c r="G37" s="908">
        <f t="shared" si="0"/>
        <v>16092506280.73</v>
      </c>
      <c r="H37" s="908">
        <f t="shared" si="0"/>
        <v>14581011033.25</v>
      </c>
    </row>
    <row r="38" spans="2:8" x14ac:dyDescent="0.3">
      <c r="B38" s="57"/>
      <c r="E38" s="921"/>
      <c r="F38" s="921"/>
      <c r="G38" s="921"/>
      <c r="H38" s="921"/>
    </row>
  </sheetData>
  <mergeCells count="10">
    <mergeCell ref="B2:H2"/>
    <mergeCell ref="B6:B7"/>
    <mergeCell ref="C6:C9"/>
    <mergeCell ref="D6:H6"/>
    <mergeCell ref="D7:D9"/>
    <mergeCell ref="E7:E9"/>
    <mergeCell ref="F7:F9"/>
    <mergeCell ref="G7:G9"/>
    <mergeCell ref="H7:H9"/>
    <mergeCell ref="B8:B9"/>
  </mergeCells>
  <conditionalFormatting sqref="D7">
    <cfRule type="cellIs" dxfId="2" priority="1" stopIfTrue="1" operator="lessThan">
      <formula>0</formula>
    </cfRule>
  </conditionalFormatting>
  <hyperlinks>
    <hyperlink ref="I2" location="_INDEX" display="Index" xr:uid="{39ADB781-73DD-47B0-A646-D67F674F7353}"/>
  </hyperlinks>
  <pageMargins left="0.70866141732283472" right="0.70866141732283472" top="0.74803149606299213" bottom="0.74803149606299213" header="0.31496062992125984" footer="0.31496062992125984"/>
  <pageSetup paperSize="9" scale="68" orientation="landscape" r:id="rId1"/>
  <headerFooter>
    <oddFooter>&amp;C&amp;P</oddFooter>
  </headerFooter>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tabColor theme="5"/>
    <pageSetUpPr fitToPage="1"/>
  </sheetPr>
  <dimension ref="A2:J125"/>
  <sheetViews>
    <sheetView showGridLines="0" topLeftCell="A39" zoomScaleNormal="100" workbookViewId="0">
      <selection activeCell="C118" sqref="C118"/>
    </sheetView>
  </sheetViews>
  <sheetFormatPr baseColWidth="10" defaultColWidth="9" defaultRowHeight="16.5" x14ac:dyDescent="0.3"/>
  <cols>
    <col min="1" max="1" width="5.625" style="4" customWidth="1"/>
    <col min="2" max="2" width="9" style="14"/>
    <col min="3" max="3" width="64.75" style="4" customWidth="1"/>
    <col min="4" max="4" width="35.375" style="75" customWidth="1"/>
    <col min="5" max="5" width="30.875" style="4" customWidth="1"/>
    <col min="6" max="16384" width="9" style="4"/>
  </cols>
  <sheetData>
    <row r="2" spans="2:10" x14ac:dyDescent="0.3">
      <c r="B2" s="74" t="s">
        <v>299</v>
      </c>
      <c r="E2" s="639" t="s">
        <v>121</v>
      </c>
    </row>
    <row r="3" spans="2:10" x14ac:dyDescent="0.3">
      <c r="B3" s="4" t="str">
        <f>Stichtag &amp; Einheit_Mio</f>
        <v>30.06.2025 - in Mio. €</v>
      </c>
    </row>
    <row r="4" spans="2:10" x14ac:dyDescent="0.3">
      <c r="B4" s="76"/>
    </row>
    <row r="5" spans="2:10" x14ac:dyDescent="0.3">
      <c r="D5" s="81" t="s">
        <v>300</v>
      </c>
      <c r="E5" s="17" t="s">
        <v>301</v>
      </c>
    </row>
    <row r="6" spans="2:10" ht="66" x14ac:dyDescent="0.3">
      <c r="B6" s="172"/>
      <c r="C6" s="453"/>
      <c r="D6" s="454" t="s">
        <v>302</v>
      </c>
      <c r="E6" s="455" t="s">
        <v>303</v>
      </c>
    </row>
    <row r="7" spans="2:10" x14ac:dyDescent="0.3">
      <c r="B7" s="1034" t="s">
        <v>304</v>
      </c>
      <c r="C7" s="1034"/>
      <c r="D7" s="1034"/>
      <c r="E7" s="1034"/>
    </row>
    <row r="8" spans="2:10" x14ac:dyDescent="0.3">
      <c r="B8" s="61">
        <v>1</v>
      </c>
      <c r="C8" s="82" t="s">
        <v>305</v>
      </c>
      <c r="D8" s="83">
        <v>640</v>
      </c>
      <c r="E8" s="84"/>
    </row>
    <row r="9" spans="2:10" x14ac:dyDescent="0.3">
      <c r="B9" s="62"/>
      <c r="C9" s="85" t="s">
        <v>306</v>
      </c>
      <c r="D9" s="86">
        <v>100</v>
      </c>
      <c r="E9" s="22" t="s">
        <v>307</v>
      </c>
    </row>
    <row r="10" spans="2:10" x14ac:dyDescent="0.3">
      <c r="B10" s="62"/>
      <c r="C10" s="85" t="s">
        <v>308</v>
      </c>
      <c r="D10" s="22">
        <v>540</v>
      </c>
      <c r="E10" s="22" t="s">
        <v>309</v>
      </c>
    </row>
    <row r="11" spans="2:10" x14ac:dyDescent="0.3">
      <c r="B11" s="62">
        <v>2</v>
      </c>
      <c r="C11" s="87" t="s">
        <v>310</v>
      </c>
      <c r="D11" s="86">
        <v>1200</v>
      </c>
      <c r="E11" s="88" t="s">
        <v>311</v>
      </c>
    </row>
    <row r="12" spans="2:10" x14ac:dyDescent="0.3">
      <c r="B12" s="62">
        <v>3</v>
      </c>
      <c r="C12" s="87" t="s">
        <v>312</v>
      </c>
      <c r="D12" s="86">
        <v>0</v>
      </c>
      <c r="E12" s="88"/>
    </row>
    <row r="13" spans="2:10" x14ac:dyDescent="0.3">
      <c r="B13" s="62" t="s">
        <v>313</v>
      </c>
      <c r="C13" s="87" t="s">
        <v>314</v>
      </c>
      <c r="D13" s="86">
        <v>0</v>
      </c>
      <c r="E13" s="88" t="s">
        <v>315</v>
      </c>
    </row>
    <row r="14" spans="2:10" ht="33" x14ac:dyDescent="0.3">
      <c r="B14" s="62">
        <v>4</v>
      </c>
      <c r="C14" s="99" t="s">
        <v>316</v>
      </c>
      <c r="D14" s="22">
        <v>0</v>
      </c>
      <c r="E14" s="22"/>
    </row>
    <row r="15" spans="2:10" x14ac:dyDescent="0.3">
      <c r="B15" s="62">
        <v>5</v>
      </c>
      <c r="C15" s="99" t="s">
        <v>317</v>
      </c>
      <c r="D15" s="22">
        <v>0</v>
      </c>
      <c r="E15" s="22"/>
      <c r="J15" s="34"/>
    </row>
    <row r="16" spans="2:10" ht="33" x14ac:dyDescent="0.3">
      <c r="B16" s="62" t="s">
        <v>318</v>
      </c>
      <c r="C16" s="99" t="s">
        <v>319</v>
      </c>
      <c r="D16" s="22">
        <v>0</v>
      </c>
      <c r="E16" s="22" t="s">
        <v>320</v>
      </c>
    </row>
    <row r="17" spans="2:5" x14ac:dyDescent="0.3">
      <c r="B17" s="388">
        <v>6</v>
      </c>
      <c r="C17" s="456" t="s">
        <v>321</v>
      </c>
      <c r="D17" s="457">
        <v>1840</v>
      </c>
      <c r="E17" s="458"/>
    </row>
    <row r="18" spans="2:5" x14ac:dyDescent="0.3">
      <c r="B18" s="1032" t="s">
        <v>322</v>
      </c>
      <c r="C18" s="1032"/>
      <c r="D18" s="1032"/>
      <c r="E18" s="1032"/>
    </row>
    <row r="19" spans="2:5" x14ac:dyDescent="0.3">
      <c r="B19" s="61">
        <v>7</v>
      </c>
      <c r="C19" s="99" t="s">
        <v>323</v>
      </c>
      <c r="D19" s="83">
        <v>0</v>
      </c>
      <c r="E19" s="84" t="s">
        <v>324</v>
      </c>
    </row>
    <row r="20" spans="2:5" ht="33" x14ac:dyDescent="0.3">
      <c r="B20" s="62">
        <v>8</v>
      </c>
      <c r="C20" s="99" t="s">
        <v>325</v>
      </c>
      <c r="D20" s="86">
        <v>-6</v>
      </c>
      <c r="E20" s="88" t="s">
        <v>326</v>
      </c>
    </row>
    <row r="21" spans="2:5" x14ac:dyDescent="0.3">
      <c r="B21" s="91">
        <v>9</v>
      </c>
      <c r="C21" s="99" t="s">
        <v>327</v>
      </c>
      <c r="D21" s="22"/>
      <c r="E21" s="22"/>
    </row>
    <row r="22" spans="2:5" ht="49.5" x14ac:dyDescent="0.3">
      <c r="B22" s="62">
        <v>10</v>
      </c>
      <c r="C22" s="99" t="s">
        <v>328</v>
      </c>
      <c r="D22" s="22">
        <v>0</v>
      </c>
      <c r="E22" s="22"/>
    </row>
    <row r="23" spans="2:5" ht="36.75" customHeight="1" x14ac:dyDescent="0.3">
      <c r="B23" s="62">
        <v>11</v>
      </c>
      <c r="C23" s="99" t="s">
        <v>329</v>
      </c>
      <c r="D23" s="86">
        <v>0</v>
      </c>
      <c r="E23" s="88"/>
    </row>
    <row r="24" spans="2:5" x14ac:dyDescent="0.3">
      <c r="B24" s="62">
        <v>12</v>
      </c>
      <c r="C24" s="99" t="s">
        <v>330</v>
      </c>
      <c r="D24" s="86">
        <v>-6</v>
      </c>
      <c r="E24" s="47"/>
    </row>
    <row r="25" spans="2:5" ht="24" customHeight="1" x14ac:dyDescent="0.3">
      <c r="B25" s="62">
        <v>13</v>
      </c>
      <c r="C25" s="99" t="s">
        <v>331</v>
      </c>
      <c r="D25" s="22">
        <v>0</v>
      </c>
      <c r="E25" s="22"/>
    </row>
    <row r="26" spans="2:5" ht="33" x14ac:dyDescent="0.3">
      <c r="B26" s="62">
        <v>14</v>
      </c>
      <c r="C26" s="99" t="s">
        <v>332</v>
      </c>
      <c r="D26" s="86">
        <v>0</v>
      </c>
      <c r="E26" s="88"/>
    </row>
    <row r="27" spans="2:5" x14ac:dyDescent="0.3">
      <c r="B27" s="62">
        <v>15</v>
      </c>
      <c r="C27" s="99" t="s">
        <v>333</v>
      </c>
      <c r="D27" s="22">
        <v>0</v>
      </c>
      <c r="E27" s="22"/>
    </row>
    <row r="28" spans="2:5" ht="33" x14ac:dyDescent="0.3">
      <c r="B28" s="62">
        <v>16</v>
      </c>
      <c r="C28" s="99" t="s">
        <v>334</v>
      </c>
      <c r="D28" s="86">
        <v>0</v>
      </c>
      <c r="E28" s="88"/>
    </row>
    <row r="29" spans="2:5" ht="66" x14ac:dyDescent="0.3">
      <c r="B29" s="62">
        <v>17</v>
      </c>
      <c r="C29" s="99" t="s">
        <v>335</v>
      </c>
      <c r="D29" s="22">
        <v>0</v>
      </c>
      <c r="E29" s="22"/>
    </row>
    <row r="30" spans="2:5" ht="66" x14ac:dyDescent="0.3">
      <c r="B30" s="62">
        <v>18</v>
      </c>
      <c r="C30" s="99" t="s">
        <v>336</v>
      </c>
      <c r="D30" s="86">
        <v>0</v>
      </c>
      <c r="E30" s="47"/>
    </row>
    <row r="31" spans="2:5" ht="66" x14ac:dyDescent="0.3">
      <c r="B31" s="62">
        <v>19</v>
      </c>
      <c r="C31" s="99" t="s">
        <v>337</v>
      </c>
      <c r="D31" s="22">
        <v>0</v>
      </c>
      <c r="E31" s="22"/>
    </row>
    <row r="32" spans="2:5" x14ac:dyDescent="0.3">
      <c r="B32" s="91">
        <v>20</v>
      </c>
      <c r="C32" s="99" t="s">
        <v>327</v>
      </c>
      <c r="D32" s="22"/>
      <c r="E32" s="22"/>
    </row>
    <row r="33" spans="2:10" ht="49.5" x14ac:dyDescent="0.3">
      <c r="B33" s="62" t="s">
        <v>338</v>
      </c>
      <c r="C33" s="99" t="s">
        <v>339</v>
      </c>
      <c r="D33" s="22">
        <v>-17</v>
      </c>
      <c r="E33" s="22"/>
    </row>
    <row r="34" spans="2:10" ht="33" x14ac:dyDescent="0.3">
      <c r="B34" s="62" t="s">
        <v>340</v>
      </c>
      <c r="C34" s="100" t="s">
        <v>341</v>
      </c>
      <c r="D34" s="22">
        <v>0</v>
      </c>
      <c r="E34" s="22"/>
    </row>
    <row r="35" spans="2:10" x14ac:dyDescent="0.3">
      <c r="B35" s="62" t="s">
        <v>342</v>
      </c>
      <c r="C35" s="100" t="s">
        <v>343</v>
      </c>
      <c r="D35" s="22">
        <v>-17</v>
      </c>
      <c r="E35" s="22"/>
    </row>
    <row r="36" spans="2:10" x14ac:dyDescent="0.3">
      <c r="B36" s="62" t="s">
        <v>344</v>
      </c>
      <c r="C36" s="100" t="s">
        <v>345</v>
      </c>
      <c r="D36" s="22">
        <v>0</v>
      </c>
      <c r="E36" s="22"/>
    </row>
    <row r="37" spans="2:10" ht="51" customHeight="1" x14ac:dyDescent="0.3">
      <c r="B37" s="62">
        <v>21</v>
      </c>
      <c r="C37" s="99" t="s">
        <v>346</v>
      </c>
      <c r="D37" s="22">
        <v>0</v>
      </c>
      <c r="E37" s="22"/>
    </row>
    <row r="38" spans="2:10" x14ac:dyDescent="0.3">
      <c r="B38" s="62">
        <v>22</v>
      </c>
      <c r="C38" s="99" t="s">
        <v>347</v>
      </c>
      <c r="D38" s="22">
        <v>0</v>
      </c>
      <c r="E38" s="22"/>
    </row>
    <row r="39" spans="2:10" ht="49.5" x14ac:dyDescent="0.3">
      <c r="B39" s="62">
        <v>23</v>
      </c>
      <c r="C39" s="99" t="s">
        <v>348</v>
      </c>
      <c r="D39" s="22">
        <v>0</v>
      </c>
      <c r="E39" s="22"/>
    </row>
    <row r="40" spans="2:10" x14ac:dyDescent="0.3">
      <c r="B40" s="91">
        <v>24</v>
      </c>
      <c r="C40" s="99" t="s">
        <v>327</v>
      </c>
      <c r="D40" s="22"/>
      <c r="E40" s="22"/>
    </row>
    <row r="41" spans="2:10" x14ac:dyDescent="0.3">
      <c r="B41" s="62">
        <v>25</v>
      </c>
      <c r="C41" s="100" t="s">
        <v>349</v>
      </c>
      <c r="D41" s="22">
        <v>0</v>
      </c>
      <c r="E41" s="22"/>
    </row>
    <row r="42" spans="2:10" x14ac:dyDescent="0.3">
      <c r="B42" s="62" t="s">
        <v>350</v>
      </c>
      <c r="C42" s="99" t="s">
        <v>351</v>
      </c>
      <c r="D42" s="22">
        <v>0</v>
      </c>
      <c r="E42" s="22"/>
    </row>
    <row r="43" spans="2:10" ht="66" x14ac:dyDescent="0.3">
      <c r="B43" s="62" t="s">
        <v>352</v>
      </c>
      <c r="C43" s="99" t="s">
        <v>353</v>
      </c>
      <c r="D43" s="22">
        <v>0</v>
      </c>
      <c r="E43" s="22"/>
    </row>
    <row r="44" spans="2:10" x14ac:dyDescent="0.3">
      <c r="B44" s="91">
        <v>26</v>
      </c>
      <c r="C44" s="99" t="s">
        <v>327</v>
      </c>
      <c r="D44" s="22"/>
      <c r="E44" s="22"/>
    </row>
    <row r="45" spans="2:10" ht="33" x14ac:dyDescent="0.3">
      <c r="B45" s="62">
        <v>27</v>
      </c>
      <c r="C45" s="99" t="s">
        <v>354</v>
      </c>
      <c r="D45" s="22">
        <v>0</v>
      </c>
      <c r="E45" s="22"/>
    </row>
    <row r="46" spans="2:10" x14ac:dyDescent="0.3">
      <c r="B46" s="62" t="s">
        <v>355</v>
      </c>
      <c r="C46" s="99" t="s">
        <v>356</v>
      </c>
      <c r="D46" s="86">
        <v>-12</v>
      </c>
      <c r="E46" s="22"/>
    </row>
    <row r="47" spans="2:10" x14ac:dyDescent="0.3">
      <c r="B47" s="62">
        <v>28</v>
      </c>
      <c r="C47" s="92" t="s">
        <v>357</v>
      </c>
      <c r="D47" s="93">
        <v>-41</v>
      </c>
      <c r="E47" s="22"/>
      <c r="J47" s="34"/>
    </row>
    <row r="48" spans="2:10" x14ac:dyDescent="0.3">
      <c r="B48" s="357">
        <v>29</v>
      </c>
      <c r="C48" s="459" t="s">
        <v>173</v>
      </c>
      <c r="D48" s="457">
        <v>1799</v>
      </c>
      <c r="E48" s="449"/>
    </row>
    <row r="49" spans="1:5" x14ac:dyDescent="0.3">
      <c r="B49" s="1032" t="s">
        <v>358</v>
      </c>
      <c r="C49" s="1032"/>
      <c r="D49" s="1032"/>
      <c r="E49" s="1032"/>
    </row>
    <row r="50" spans="1:5" x14ac:dyDescent="0.3">
      <c r="B50" s="61">
        <v>30</v>
      </c>
      <c r="C50" s="99" t="s">
        <v>305</v>
      </c>
      <c r="D50" s="83">
        <v>151</v>
      </c>
      <c r="E50" s="84"/>
    </row>
    <row r="51" spans="1:5" x14ac:dyDescent="0.3">
      <c r="B51" s="62">
        <v>31</v>
      </c>
      <c r="C51" s="100" t="s">
        <v>359</v>
      </c>
      <c r="D51" s="22">
        <v>0</v>
      </c>
      <c r="E51" s="22" t="s">
        <v>360</v>
      </c>
    </row>
    <row r="52" spans="1:5" x14ac:dyDescent="0.3">
      <c r="B52" s="62">
        <v>32</v>
      </c>
      <c r="C52" s="100" t="s">
        <v>361</v>
      </c>
      <c r="D52" s="22">
        <v>151</v>
      </c>
      <c r="E52" s="22" t="s">
        <v>362</v>
      </c>
    </row>
    <row r="53" spans="1:5" ht="37.5" customHeight="1" x14ac:dyDescent="0.3">
      <c r="B53" s="62">
        <v>33</v>
      </c>
      <c r="C53" s="99" t="s">
        <v>363</v>
      </c>
      <c r="D53" s="22">
        <v>0</v>
      </c>
      <c r="E53" s="22"/>
    </row>
    <row r="54" spans="1:5" ht="33" x14ac:dyDescent="0.3">
      <c r="A54" s="34"/>
      <c r="B54" s="62" t="s">
        <v>364</v>
      </c>
      <c r="C54" s="99" t="s">
        <v>365</v>
      </c>
      <c r="D54" s="22">
        <v>0</v>
      </c>
      <c r="E54" s="22"/>
    </row>
    <row r="55" spans="1:5" ht="33" x14ac:dyDescent="0.3">
      <c r="A55" s="34"/>
      <c r="B55" s="62" t="s">
        <v>366</v>
      </c>
      <c r="C55" s="99" t="s">
        <v>367</v>
      </c>
      <c r="D55" s="22">
        <v>0</v>
      </c>
      <c r="E55" s="22"/>
    </row>
    <row r="56" spans="1:5" ht="49.5" x14ac:dyDescent="0.3">
      <c r="B56" s="62">
        <v>34</v>
      </c>
      <c r="C56" s="99" t="s">
        <v>368</v>
      </c>
      <c r="D56" s="22">
        <v>0</v>
      </c>
      <c r="E56" s="22"/>
    </row>
    <row r="57" spans="1:5" x14ac:dyDescent="0.3">
      <c r="B57" s="62">
        <v>35</v>
      </c>
      <c r="C57" s="100" t="s">
        <v>369</v>
      </c>
      <c r="D57" s="22">
        <v>0</v>
      </c>
      <c r="E57" s="22"/>
    </row>
    <row r="58" spans="1:5" x14ac:dyDescent="0.3">
      <c r="B58" s="388">
        <v>36</v>
      </c>
      <c r="C58" s="459" t="s">
        <v>370</v>
      </c>
      <c r="D58" s="457">
        <v>151</v>
      </c>
      <c r="E58" s="24"/>
    </row>
    <row r="59" spans="1:5" x14ac:dyDescent="0.3">
      <c r="B59" s="1032" t="s">
        <v>371</v>
      </c>
      <c r="C59" s="1032"/>
      <c r="D59" s="1032"/>
      <c r="E59" s="1032"/>
    </row>
    <row r="60" spans="1:5" ht="33" x14ac:dyDescent="0.3">
      <c r="B60" s="61">
        <v>37</v>
      </c>
      <c r="C60" s="99" t="s">
        <v>372</v>
      </c>
      <c r="D60" s="40">
        <v>0</v>
      </c>
      <c r="E60" s="40"/>
    </row>
    <row r="61" spans="1:5" ht="66" x14ac:dyDescent="0.3">
      <c r="B61" s="62">
        <v>38</v>
      </c>
      <c r="C61" s="99" t="s">
        <v>373</v>
      </c>
      <c r="D61" s="22">
        <v>0</v>
      </c>
      <c r="E61" s="22"/>
    </row>
    <row r="62" spans="1:5" ht="66" x14ac:dyDescent="0.3">
      <c r="B62" s="62">
        <v>39</v>
      </c>
      <c r="C62" s="99" t="s">
        <v>374</v>
      </c>
      <c r="D62" s="22">
        <v>0</v>
      </c>
      <c r="E62" s="22"/>
    </row>
    <row r="63" spans="1:5" ht="49.5" x14ac:dyDescent="0.3">
      <c r="B63" s="62">
        <v>40</v>
      </c>
      <c r="C63" s="99" t="s">
        <v>375</v>
      </c>
      <c r="D63" s="22">
        <v>0</v>
      </c>
      <c r="E63" s="22"/>
    </row>
    <row r="64" spans="1:5" x14ac:dyDescent="0.3">
      <c r="B64" s="91">
        <v>41</v>
      </c>
      <c r="C64" s="99" t="s">
        <v>327</v>
      </c>
      <c r="D64" s="22"/>
      <c r="E64" s="22"/>
    </row>
    <row r="65" spans="1:8" ht="33" x14ac:dyDescent="0.3">
      <c r="B65" s="62">
        <v>42</v>
      </c>
      <c r="C65" s="99" t="s">
        <v>376</v>
      </c>
      <c r="D65" s="22">
        <v>0</v>
      </c>
      <c r="E65" s="22"/>
    </row>
    <row r="66" spans="1:8" x14ac:dyDescent="0.3">
      <c r="B66" s="62" t="s">
        <v>377</v>
      </c>
      <c r="C66" s="89" t="s">
        <v>378</v>
      </c>
      <c r="D66" s="22">
        <v>0</v>
      </c>
      <c r="E66" s="22"/>
    </row>
    <row r="67" spans="1:8" x14ac:dyDescent="0.3">
      <c r="B67" s="63">
        <v>43</v>
      </c>
      <c r="C67" s="92" t="s">
        <v>379</v>
      </c>
      <c r="D67" s="86">
        <v>0</v>
      </c>
      <c r="E67" s="22"/>
    </row>
    <row r="68" spans="1:8" x14ac:dyDescent="0.3">
      <c r="B68" s="63">
        <v>44</v>
      </c>
      <c r="C68" s="92" t="s">
        <v>380</v>
      </c>
      <c r="D68" s="93">
        <v>151</v>
      </c>
      <c r="E68" s="22"/>
    </row>
    <row r="69" spans="1:8" x14ac:dyDescent="0.3">
      <c r="B69" s="388">
        <v>45</v>
      </c>
      <c r="C69" s="459" t="s">
        <v>381</v>
      </c>
      <c r="D69" s="457">
        <v>1950</v>
      </c>
      <c r="E69" s="24"/>
      <c r="H69" s="79"/>
    </row>
    <row r="70" spans="1:8" x14ac:dyDescent="0.3">
      <c r="B70" s="1032" t="s">
        <v>382</v>
      </c>
      <c r="C70" s="1032"/>
      <c r="D70" s="1032"/>
      <c r="E70" s="1032"/>
    </row>
    <row r="71" spans="1:8" x14ac:dyDescent="0.3">
      <c r="B71" s="61">
        <v>46</v>
      </c>
      <c r="C71" s="99" t="s">
        <v>305</v>
      </c>
      <c r="D71" s="83">
        <v>434</v>
      </c>
      <c r="E71" s="40" t="s">
        <v>383</v>
      </c>
    </row>
    <row r="72" spans="1:8" ht="49.5" x14ac:dyDescent="0.3">
      <c r="B72" s="62">
        <v>47</v>
      </c>
      <c r="C72" s="99" t="s">
        <v>384</v>
      </c>
      <c r="D72" s="22">
        <v>0</v>
      </c>
      <c r="E72" s="22"/>
    </row>
    <row r="73" spans="1:8" ht="33" x14ac:dyDescent="0.3">
      <c r="A73" s="80"/>
      <c r="B73" s="62" t="s">
        <v>385</v>
      </c>
      <c r="C73" s="99" t="s">
        <v>386</v>
      </c>
      <c r="D73" s="22">
        <v>0</v>
      </c>
      <c r="E73" s="22"/>
    </row>
    <row r="74" spans="1:8" ht="33" x14ac:dyDescent="0.3">
      <c r="A74" s="80"/>
      <c r="B74" s="62" t="s">
        <v>387</v>
      </c>
      <c r="C74" s="99" t="s">
        <v>388</v>
      </c>
      <c r="D74" s="22">
        <v>0</v>
      </c>
      <c r="E74" s="22"/>
    </row>
    <row r="75" spans="1:8" ht="66" x14ac:dyDescent="0.3">
      <c r="B75" s="62">
        <v>48</v>
      </c>
      <c r="C75" s="99" t="s">
        <v>389</v>
      </c>
      <c r="D75" s="86">
        <v>0</v>
      </c>
      <c r="E75" s="22"/>
    </row>
    <row r="76" spans="1:8" x14ac:dyDescent="0.3">
      <c r="B76" s="62">
        <v>49</v>
      </c>
      <c r="C76" s="100" t="s">
        <v>369</v>
      </c>
      <c r="D76" s="86">
        <v>0</v>
      </c>
      <c r="E76" s="22"/>
    </row>
    <row r="77" spans="1:8" x14ac:dyDescent="0.3">
      <c r="B77" s="62">
        <v>50</v>
      </c>
      <c r="C77" s="99" t="s">
        <v>390</v>
      </c>
      <c r="D77" s="86">
        <v>21</v>
      </c>
      <c r="E77" s="22"/>
    </row>
    <row r="78" spans="1:8" x14ac:dyDescent="0.3">
      <c r="B78" s="388">
        <v>51</v>
      </c>
      <c r="C78" s="459" t="s">
        <v>391</v>
      </c>
      <c r="D78" s="457">
        <v>455</v>
      </c>
      <c r="E78" s="24"/>
    </row>
    <row r="79" spans="1:8" x14ac:dyDescent="0.3">
      <c r="B79" s="1032" t="s">
        <v>392</v>
      </c>
      <c r="C79" s="1032"/>
      <c r="D79" s="1032"/>
      <c r="E79" s="1032"/>
    </row>
    <row r="80" spans="1:8" ht="49.5" x14ac:dyDescent="0.3">
      <c r="B80" s="61">
        <v>52</v>
      </c>
      <c r="C80" s="99" t="s">
        <v>393</v>
      </c>
      <c r="D80" s="40">
        <v>0</v>
      </c>
      <c r="E80" s="40"/>
    </row>
    <row r="81" spans="2:10" ht="66" x14ac:dyDescent="0.3">
      <c r="B81" s="62">
        <v>53</v>
      </c>
      <c r="C81" s="99" t="s">
        <v>394</v>
      </c>
      <c r="D81" s="22">
        <v>0</v>
      </c>
      <c r="E81" s="22"/>
    </row>
    <row r="82" spans="2:10" ht="66" x14ac:dyDescent="0.3">
      <c r="B82" s="62">
        <v>54</v>
      </c>
      <c r="C82" s="99" t="s">
        <v>395</v>
      </c>
      <c r="D82" s="22">
        <v>0</v>
      </c>
      <c r="E82" s="22"/>
    </row>
    <row r="83" spans="2:10" x14ac:dyDescent="0.3">
      <c r="B83" s="91" t="s">
        <v>396</v>
      </c>
      <c r="C83" s="99" t="s">
        <v>327</v>
      </c>
      <c r="D83" s="22"/>
      <c r="E83" s="22"/>
    </row>
    <row r="84" spans="2:10" ht="66" x14ac:dyDescent="0.3">
      <c r="B84" s="62">
        <v>55</v>
      </c>
      <c r="C84" s="99" t="s">
        <v>397</v>
      </c>
      <c r="D84" s="86">
        <v>0</v>
      </c>
      <c r="E84" s="22"/>
    </row>
    <row r="85" spans="2:10" x14ac:dyDescent="0.3">
      <c r="B85" s="62">
        <v>56</v>
      </c>
      <c r="C85" s="99" t="s">
        <v>327</v>
      </c>
      <c r="D85" s="22"/>
      <c r="E85" s="22"/>
    </row>
    <row r="86" spans="2:10" ht="49.5" x14ac:dyDescent="0.3">
      <c r="B86" s="62" t="s">
        <v>398</v>
      </c>
      <c r="C86" s="99" t="s">
        <v>399</v>
      </c>
      <c r="D86" s="22">
        <v>0</v>
      </c>
      <c r="E86" s="22"/>
    </row>
    <row r="87" spans="2:10" x14ac:dyDescent="0.3">
      <c r="B87" s="62" t="s">
        <v>400</v>
      </c>
      <c r="C87" s="99" t="s">
        <v>401</v>
      </c>
      <c r="D87" s="22">
        <v>0</v>
      </c>
      <c r="E87" s="22"/>
    </row>
    <row r="88" spans="2:10" x14ac:dyDescent="0.3">
      <c r="B88" s="63">
        <v>57</v>
      </c>
      <c r="C88" s="92" t="s">
        <v>402</v>
      </c>
      <c r="D88" s="93">
        <v>0</v>
      </c>
      <c r="E88" s="22"/>
    </row>
    <row r="89" spans="2:10" x14ac:dyDescent="0.3">
      <c r="B89" s="63">
        <v>58</v>
      </c>
      <c r="C89" s="92" t="s">
        <v>403</v>
      </c>
      <c r="D89" s="93">
        <v>455</v>
      </c>
      <c r="E89" s="22"/>
    </row>
    <row r="90" spans="2:10" x14ac:dyDescent="0.3">
      <c r="B90" s="63">
        <v>59</v>
      </c>
      <c r="C90" s="92" t="s">
        <v>404</v>
      </c>
      <c r="D90" s="93">
        <v>2405</v>
      </c>
      <c r="E90" s="22"/>
      <c r="J90" s="78"/>
    </row>
    <row r="91" spans="2:10" x14ac:dyDescent="0.3">
      <c r="B91" s="388">
        <v>60</v>
      </c>
      <c r="C91" s="459" t="s">
        <v>177</v>
      </c>
      <c r="D91" s="457">
        <v>13010</v>
      </c>
      <c r="E91" s="24"/>
      <c r="J91" s="78"/>
    </row>
    <row r="92" spans="2:10" x14ac:dyDescent="0.3">
      <c r="B92" s="1032" t="s">
        <v>405</v>
      </c>
      <c r="C92" s="1032"/>
      <c r="D92" s="1032"/>
      <c r="E92" s="1032"/>
      <c r="J92" s="78"/>
    </row>
    <row r="93" spans="2:10" x14ac:dyDescent="0.3">
      <c r="B93" s="61">
        <v>61</v>
      </c>
      <c r="C93" s="99" t="s">
        <v>406</v>
      </c>
      <c r="D93" s="95">
        <v>0.13830000000000001</v>
      </c>
      <c r="E93" s="40"/>
      <c r="J93" s="78"/>
    </row>
    <row r="94" spans="2:10" x14ac:dyDescent="0.3">
      <c r="B94" s="62">
        <v>62</v>
      </c>
      <c r="C94" s="99" t="s">
        <v>407</v>
      </c>
      <c r="D94" s="96">
        <v>0.14990000000000001</v>
      </c>
      <c r="E94" s="22"/>
    </row>
    <row r="95" spans="2:10" x14ac:dyDescent="0.3">
      <c r="B95" s="62">
        <v>63</v>
      </c>
      <c r="C95" s="99" t="s">
        <v>408</v>
      </c>
      <c r="D95" s="96">
        <v>0.18490000000000001</v>
      </c>
      <c r="E95" s="22"/>
    </row>
    <row r="96" spans="2:10" x14ac:dyDescent="0.3">
      <c r="B96" s="62">
        <v>64</v>
      </c>
      <c r="C96" s="99" t="s">
        <v>409</v>
      </c>
      <c r="D96" s="96">
        <v>9.9099999999999994E-2</v>
      </c>
      <c r="E96" s="22"/>
    </row>
    <row r="97" spans="2:7" x14ac:dyDescent="0.3">
      <c r="B97" s="62">
        <v>65</v>
      </c>
      <c r="C97" s="100" t="s">
        <v>410</v>
      </c>
      <c r="D97" s="96">
        <v>2.5000000000000001E-2</v>
      </c>
      <c r="E97" s="22"/>
      <c r="G97" s="34"/>
    </row>
    <row r="98" spans="2:7" x14ac:dyDescent="0.3">
      <c r="B98" s="62">
        <v>66</v>
      </c>
      <c r="C98" s="100" t="s">
        <v>411</v>
      </c>
      <c r="D98" s="96">
        <v>8.6E-3</v>
      </c>
      <c r="E98" s="22"/>
    </row>
    <row r="99" spans="2:7" x14ac:dyDescent="0.3">
      <c r="B99" s="62">
        <v>67</v>
      </c>
      <c r="C99" s="100" t="s">
        <v>412</v>
      </c>
      <c r="D99" s="96">
        <v>1.2999999999999999E-3</v>
      </c>
      <c r="E99" s="22"/>
    </row>
    <row r="100" spans="2:7" ht="36" customHeight="1" x14ac:dyDescent="0.3">
      <c r="B100" s="62" t="s">
        <v>413</v>
      </c>
      <c r="C100" s="100" t="s">
        <v>414</v>
      </c>
      <c r="D100" s="96">
        <v>0</v>
      </c>
      <c r="E100" s="22"/>
    </row>
    <row r="101" spans="2:7" ht="33" x14ac:dyDescent="0.3">
      <c r="B101" s="62" t="s">
        <v>415</v>
      </c>
      <c r="C101" s="100" t="s">
        <v>416</v>
      </c>
      <c r="D101" s="96">
        <v>1.9199999999999998E-2</v>
      </c>
      <c r="E101" s="22"/>
    </row>
    <row r="102" spans="2:7" ht="49.5" x14ac:dyDescent="0.3">
      <c r="B102" s="357">
        <v>68</v>
      </c>
      <c r="C102" s="460" t="s">
        <v>417</v>
      </c>
      <c r="D102" s="461">
        <v>6.6199999999999995E-2</v>
      </c>
      <c r="E102" s="24"/>
    </row>
    <row r="103" spans="2:7" x14ac:dyDescent="0.3">
      <c r="B103" s="1032" t="s">
        <v>418</v>
      </c>
      <c r="C103" s="1032"/>
      <c r="D103" s="1032"/>
      <c r="E103" s="1032"/>
    </row>
    <row r="104" spans="2:7" x14ac:dyDescent="0.3">
      <c r="B104" s="98">
        <v>69</v>
      </c>
      <c r="C104" s="89" t="s">
        <v>327</v>
      </c>
      <c r="D104" s="40"/>
      <c r="E104" s="40"/>
    </row>
    <row r="105" spans="2:7" x14ac:dyDescent="0.3">
      <c r="B105" s="91">
        <v>70</v>
      </c>
      <c r="C105" s="89" t="s">
        <v>327</v>
      </c>
      <c r="D105" s="22"/>
      <c r="E105" s="22"/>
    </row>
    <row r="106" spans="2:7" x14ac:dyDescent="0.3">
      <c r="B106" s="462">
        <v>71</v>
      </c>
      <c r="C106" s="463" t="s">
        <v>327</v>
      </c>
      <c r="D106" s="24"/>
      <c r="E106" s="24"/>
    </row>
    <row r="107" spans="2:7" x14ac:dyDescent="0.3">
      <c r="B107" s="1032" t="s">
        <v>419</v>
      </c>
      <c r="C107" s="1032"/>
      <c r="D107" s="1032"/>
      <c r="E107" s="1032"/>
    </row>
    <row r="108" spans="2:7" ht="66" x14ac:dyDescent="0.3">
      <c r="B108" s="61">
        <v>72</v>
      </c>
      <c r="C108" s="99" t="s">
        <v>420</v>
      </c>
      <c r="D108" s="83">
        <v>0</v>
      </c>
      <c r="E108" s="40"/>
    </row>
    <row r="109" spans="2:7" ht="49.5" x14ac:dyDescent="0.3">
      <c r="B109" s="62">
        <v>73</v>
      </c>
      <c r="C109" s="99" t="s">
        <v>421</v>
      </c>
      <c r="D109" s="86">
        <v>0</v>
      </c>
      <c r="E109" s="22"/>
    </row>
    <row r="110" spans="2:7" x14ac:dyDescent="0.3">
      <c r="B110" s="91">
        <v>74</v>
      </c>
      <c r="C110" s="99" t="s">
        <v>327</v>
      </c>
      <c r="D110" s="86"/>
      <c r="E110" s="22"/>
    </row>
    <row r="111" spans="2:7" ht="49.5" x14ac:dyDescent="0.3">
      <c r="B111" s="357">
        <v>75</v>
      </c>
      <c r="C111" s="464" t="s">
        <v>422</v>
      </c>
      <c r="D111" s="286">
        <v>0</v>
      </c>
      <c r="E111" s="24"/>
    </row>
    <row r="112" spans="2:7" x14ac:dyDescent="0.3">
      <c r="B112" s="1032" t="s">
        <v>423</v>
      </c>
      <c r="C112" s="1032"/>
      <c r="D112" s="1032"/>
      <c r="E112" s="1032"/>
    </row>
    <row r="113" spans="2:5" ht="33" x14ac:dyDescent="0.3">
      <c r="B113" s="61">
        <v>76</v>
      </c>
      <c r="C113" s="99" t="s">
        <v>424</v>
      </c>
      <c r="D113" s="40">
        <v>0</v>
      </c>
      <c r="E113" s="40"/>
    </row>
    <row r="114" spans="2:5" ht="33" x14ac:dyDescent="0.3">
      <c r="B114" s="62">
        <v>77</v>
      </c>
      <c r="C114" s="99" t="s">
        <v>425</v>
      </c>
      <c r="D114" s="22">
        <v>72</v>
      </c>
      <c r="E114" s="22"/>
    </row>
    <row r="115" spans="2:5" ht="49.5" x14ac:dyDescent="0.3">
      <c r="B115" s="62">
        <v>78</v>
      </c>
      <c r="C115" s="99" t="s">
        <v>426</v>
      </c>
      <c r="D115" s="86">
        <v>21</v>
      </c>
      <c r="E115" s="22"/>
    </row>
    <row r="116" spans="2:5" ht="33" x14ac:dyDescent="0.3">
      <c r="B116" s="357">
        <v>79</v>
      </c>
      <c r="C116" s="464" t="s">
        <v>427</v>
      </c>
      <c r="D116" s="286">
        <v>33</v>
      </c>
      <c r="E116" s="24"/>
    </row>
    <row r="117" spans="2:5" x14ac:dyDescent="0.3">
      <c r="B117" s="1033" t="s">
        <v>428</v>
      </c>
      <c r="C117" s="1033"/>
      <c r="D117" s="1033"/>
      <c r="E117" s="1033"/>
    </row>
    <row r="118" spans="2:5" ht="33" x14ac:dyDescent="0.3">
      <c r="B118" s="61">
        <v>80</v>
      </c>
      <c r="C118" s="99" t="s">
        <v>429</v>
      </c>
      <c r="D118" s="40">
        <v>0</v>
      </c>
      <c r="E118" s="40"/>
    </row>
    <row r="119" spans="2:5" ht="33" x14ac:dyDescent="0.3">
      <c r="B119" s="62">
        <v>81</v>
      </c>
      <c r="C119" s="99" t="s">
        <v>430</v>
      </c>
      <c r="D119" s="22">
        <v>0</v>
      </c>
      <c r="E119" s="22"/>
    </row>
    <row r="120" spans="2:5" ht="33" x14ac:dyDescent="0.3">
      <c r="B120" s="62">
        <v>82</v>
      </c>
      <c r="C120" s="99" t="s">
        <v>431</v>
      </c>
      <c r="D120" s="22">
        <v>0</v>
      </c>
      <c r="E120" s="22"/>
    </row>
    <row r="121" spans="2:5" ht="33" x14ac:dyDescent="0.3">
      <c r="B121" s="62">
        <v>83</v>
      </c>
      <c r="C121" s="99" t="s">
        <v>432</v>
      </c>
      <c r="D121" s="22">
        <v>0</v>
      </c>
      <c r="E121" s="22"/>
    </row>
    <row r="122" spans="2:5" ht="33" x14ac:dyDescent="0.3">
      <c r="B122" s="62">
        <v>84</v>
      </c>
      <c r="C122" s="99" t="s">
        <v>433</v>
      </c>
      <c r="D122" s="22">
        <v>0</v>
      </c>
      <c r="E122" s="22"/>
    </row>
    <row r="123" spans="2:5" ht="33" x14ac:dyDescent="0.3">
      <c r="B123" s="94">
        <v>85</v>
      </c>
      <c r="C123" s="99" t="s">
        <v>434</v>
      </c>
      <c r="D123" s="41">
        <v>0</v>
      </c>
      <c r="E123" s="41"/>
    </row>
    <row r="124" spans="2:5" x14ac:dyDescent="0.3">
      <c r="B124" s="57"/>
    </row>
    <row r="125" spans="2:5" x14ac:dyDescent="0.3">
      <c r="B125" s="7"/>
      <c r="C125" s="32"/>
      <c r="D125" s="33"/>
    </row>
  </sheetData>
  <mergeCells count="11">
    <mergeCell ref="B112:E112"/>
    <mergeCell ref="B117:E117"/>
    <mergeCell ref="B7:E7"/>
    <mergeCell ref="B18:E18"/>
    <mergeCell ref="B49:E49"/>
    <mergeCell ref="B59:E59"/>
    <mergeCell ref="B70:E70"/>
    <mergeCell ref="B79:E79"/>
    <mergeCell ref="B107:E107"/>
    <mergeCell ref="B92:E92"/>
    <mergeCell ref="B103:E103"/>
  </mergeCells>
  <hyperlinks>
    <hyperlink ref="E2" location="_INDEX" display="Index" xr:uid="{C84A305A-E719-447A-8FCA-99548107B8E5}"/>
  </hyperlinks>
  <pageMargins left="0.70866141732283472" right="0.70866141732283472" top="0.74803149606299213" bottom="0.74803149606299213" header="0.31496062992125984" footer="0.31496062992125984"/>
  <pageSetup paperSize="9" scale="4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34C6-723A-44EC-991C-BCABE2476950}">
  <sheetPr codeName="Tabelle9">
    <tabColor theme="5"/>
  </sheetPr>
  <dimension ref="B1:S21"/>
  <sheetViews>
    <sheetView showGridLines="0" zoomScaleNormal="100" zoomScalePageLayoutView="70" workbookViewId="0">
      <selection activeCell="D21" sqref="D21"/>
    </sheetView>
  </sheetViews>
  <sheetFormatPr baseColWidth="10" defaultColWidth="8.875" defaultRowHeight="16.5" x14ac:dyDescent="0.3"/>
  <cols>
    <col min="1" max="1" width="5" style="4" customWidth="1"/>
    <col min="2" max="2" width="8.875" style="4"/>
    <col min="3" max="3" width="52.875" style="4" customWidth="1"/>
    <col min="4" max="4" width="30.625" style="57" customWidth="1"/>
    <col min="5" max="5" width="20.375" style="4" customWidth="1"/>
    <col min="6" max="16384" width="8.875" style="4"/>
  </cols>
  <sheetData>
    <row r="1" spans="2:19" x14ac:dyDescent="0.3">
      <c r="C1" s="27"/>
      <c r="E1" s="639" t="s">
        <v>121</v>
      </c>
    </row>
    <row r="2" spans="2:19" x14ac:dyDescent="0.3">
      <c r="B2" s="101" t="s">
        <v>435</v>
      </c>
    </row>
    <row r="3" spans="2:19" ht="15" customHeight="1" x14ac:dyDescent="0.3">
      <c r="B3" s="4" t="str">
        <f>Stichtag &amp; Einheit_Mio</f>
        <v>30.06.2025 - in Mio. €</v>
      </c>
      <c r="C3" s="8"/>
      <c r="D3" s="8"/>
      <c r="E3" s="8"/>
      <c r="F3" s="8"/>
      <c r="G3" s="8"/>
      <c r="H3" s="8"/>
      <c r="I3" s="8"/>
      <c r="J3" s="8"/>
      <c r="K3" s="8"/>
      <c r="L3" s="8"/>
      <c r="M3" s="8"/>
      <c r="N3" s="8"/>
      <c r="O3" s="8"/>
      <c r="P3" s="8"/>
      <c r="Q3" s="8"/>
      <c r="R3" s="8"/>
      <c r="S3" s="8"/>
    </row>
    <row r="4" spans="2:19" x14ac:dyDescent="0.3">
      <c r="B4" s="8"/>
      <c r="C4" s="8"/>
      <c r="D4" s="8"/>
      <c r="E4" s="8"/>
      <c r="F4" s="8"/>
      <c r="G4" s="8"/>
      <c r="H4" s="8"/>
      <c r="I4" s="8"/>
      <c r="J4" s="8"/>
      <c r="K4" s="8"/>
      <c r="L4" s="8"/>
      <c r="M4" s="8"/>
      <c r="N4" s="8"/>
      <c r="O4" s="8"/>
      <c r="P4" s="8"/>
      <c r="Q4" s="8"/>
      <c r="R4" s="8"/>
      <c r="S4" s="8"/>
    </row>
    <row r="5" spans="2:19" x14ac:dyDescent="0.3">
      <c r="D5" s="16" t="s">
        <v>436</v>
      </c>
      <c r="E5" s="16" t="s">
        <v>437</v>
      </c>
    </row>
    <row r="6" spans="2:19" ht="49.5" x14ac:dyDescent="0.3">
      <c r="C6" s="11"/>
      <c r="D6" s="103" t="s">
        <v>438</v>
      </c>
      <c r="E6" s="103" t="s">
        <v>439</v>
      </c>
    </row>
    <row r="7" spans="2:19" x14ac:dyDescent="0.3">
      <c r="B7" s="64"/>
      <c r="C7" s="465"/>
      <c r="D7" s="466" t="s">
        <v>440</v>
      </c>
      <c r="E7" s="466"/>
    </row>
    <row r="8" spans="2:19" ht="30" customHeight="1" x14ac:dyDescent="0.3">
      <c r="B8" s="1035" t="s">
        <v>441</v>
      </c>
      <c r="C8" s="1035"/>
      <c r="D8" s="1035"/>
      <c r="E8" s="1035"/>
    </row>
    <row r="9" spans="2:19" x14ac:dyDescent="0.3">
      <c r="B9" s="61">
        <v>1</v>
      </c>
      <c r="C9" s="39" t="s">
        <v>442</v>
      </c>
      <c r="D9" s="40">
        <v>0.48798559999999996</v>
      </c>
      <c r="E9" s="104" t="s">
        <v>324</v>
      </c>
      <c r="I9" s="9"/>
      <c r="J9" s="9"/>
    </row>
    <row r="10" spans="2:19" x14ac:dyDescent="0.3">
      <c r="B10" s="62">
        <f>B9+1</f>
        <v>2</v>
      </c>
      <c r="C10" s="25" t="s">
        <v>443</v>
      </c>
      <c r="D10" s="22">
        <v>11.934382390000001</v>
      </c>
      <c r="E10" s="105" t="s">
        <v>326</v>
      </c>
      <c r="I10" s="9"/>
      <c r="J10" s="9"/>
    </row>
    <row r="11" spans="2:19" x14ac:dyDescent="0.3">
      <c r="B11" s="357">
        <v>3</v>
      </c>
      <c r="C11" s="447" t="s">
        <v>444</v>
      </c>
      <c r="D11" s="449">
        <v>37785.156746709996</v>
      </c>
      <c r="E11" s="467"/>
      <c r="I11" s="9"/>
      <c r="J11" s="9"/>
    </row>
    <row r="12" spans="2:19" ht="30" customHeight="1" x14ac:dyDescent="0.3">
      <c r="B12" s="1035" t="s">
        <v>445</v>
      </c>
      <c r="C12" s="1035"/>
      <c r="D12" s="1035"/>
      <c r="E12" s="1035"/>
    </row>
    <row r="13" spans="2:19" x14ac:dyDescent="0.3">
      <c r="B13" s="61">
        <v>1</v>
      </c>
      <c r="C13" s="39" t="s">
        <v>446</v>
      </c>
      <c r="D13" s="40">
        <v>640.57462186999999</v>
      </c>
      <c r="E13" s="104" t="s">
        <v>447</v>
      </c>
      <c r="I13" s="9"/>
      <c r="J13" s="9"/>
    </row>
    <row r="14" spans="2:19" x14ac:dyDescent="0.3">
      <c r="B14" s="62">
        <f>B13+1</f>
        <v>2</v>
      </c>
      <c r="C14" s="25" t="s">
        <v>314</v>
      </c>
      <c r="D14" s="22">
        <v>0.11169498</v>
      </c>
      <c r="E14" s="105" t="s">
        <v>315</v>
      </c>
      <c r="I14" s="9"/>
      <c r="J14" s="9"/>
    </row>
    <row r="15" spans="2:19" x14ac:dyDescent="0.3">
      <c r="B15" s="357">
        <v>3</v>
      </c>
      <c r="C15" s="447" t="s">
        <v>448</v>
      </c>
      <c r="D15" s="449">
        <v>37785.156746709996</v>
      </c>
      <c r="E15" s="467"/>
      <c r="I15" s="9"/>
      <c r="J15" s="9"/>
    </row>
    <row r="16" spans="2:19" ht="15" customHeight="1" x14ac:dyDescent="0.3">
      <c r="B16" s="1035" t="s">
        <v>449</v>
      </c>
      <c r="C16" s="1035"/>
      <c r="D16" s="102"/>
      <c r="E16" s="102"/>
    </row>
    <row r="17" spans="2:10" x14ac:dyDescent="0.3">
      <c r="B17" s="61">
        <v>1</v>
      </c>
      <c r="C17" s="39" t="s">
        <v>450</v>
      </c>
      <c r="D17" s="40">
        <v>99.809330000000003</v>
      </c>
      <c r="E17" s="104" t="s">
        <v>307</v>
      </c>
      <c r="I17" s="9"/>
      <c r="J17" s="9"/>
    </row>
    <row r="18" spans="2:10" x14ac:dyDescent="0.3">
      <c r="B18" s="62">
        <f>B17+1</f>
        <v>2</v>
      </c>
      <c r="C18" s="25" t="s">
        <v>451</v>
      </c>
      <c r="D18" s="22">
        <v>539.96763653999994</v>
      </c>
      <c r="E18" s="105" t="s">
        <v>452</v>
      </c>
      <c r="I18" s="9"/>
      <c r="J18" s="9"/>
    </row>
    <row r="19" spans="2:10" x14ac:dyDescent="0.3">
      <c r="B19" s="62">
        <v>3</v>
      </c>
      <c r="C19" s="25" t="s">
        <v>453</v>
      </c>
      <c r="D19" s="22">
        <v>1200.3208742100001</v>
      </c>
      <c r="E19" s="105" t="s">
        <v>311</v>
      </c>
      <c r="I19" s="9"/>
      <c r="J19" s="9"/>
    </row>
    <row r="20" spans="2:10" x14ac:dyDescent="0.3">
      <c r="B20" s="62">
        <v>4</v>
      </c>
      <c r="C20" s="25" t="s">
        <v>454</v>
      </c>
      <c r="D20" s="22">
        <v>112.19753025</v>
      </c>
      <c r="E20" s="105" t="s">
        <v>320</v>
      </c>
      <c r="I20" s="9"/>
      <c r="J20" s="9"/>
    </row>
    <row r="21" spans="2:10" x14ac:dyDescent="0.3">
      <c r="B21" s="94">
        <v>5</v>
      </c>
      <c r="C21" s="106" t="s">
        <v>455</v>
      </c>
      <c r="D21" s="69">
        <v>1952.2953710000002</v>
      </c>
      <c r="E21" s="107"/>
      <c r="I21" s="9"/>
      <c r="J21" s="9"/>
    </row>
  </sheetData>
  <mergeCells count="3">
    <mergeCell ref="B8:E8"/>
    <mergeCell ref="B12:E12"/>
    <mergeCell ref="B16:C16"/>
  </mergeCells>
  <hyperlinks>
    <hyperlink ref="E1" location="_INDEX" display="Index" xr:uid="{EFD5CCB5-A8B1-408B-B091-2E34754FFF88}"/>
  </hyperlinks>
  <pageMargins left="0.70866141732283472" right="0.70866141732283472" top="0.74803149606299213" bottom="0.74803149606299213" header="0.31496062992125984" footer="0.31496062992125984"/>
  <pageSetup paperSize="9" scale="75" fitToWidth="0" fitToHeight="0"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e11c756e854e64e9a6598a8ecfdf7da9">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7e5d48bc325b7db523dbe12f32e862b4"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d4c840d-2b74-4a7a-8da6-f26de3eb3fac" ContentTypeId="0x0101" PreviousValue="false"/>
</file>

<file path=customXml/itemProps1.xml><?xml version="1.0" encoding="utf-8"?>
<ds:datastoreItem xmlns:ds="http://schemas.openxmlformats.org/officeDocument/2006/customXml" ds:itemID="{9760395B-4FD8-48F2-A333-874ED42B9DEC}">
  <ds:schemaRefs>
    <ds:schemaRef ds:uri="http://schemas.microsoft.com/office/2006/metadata/properties"/>
    <ds:schemaRef ds:uri="http://schemas.microsoft.com/office/infopath/2007/PartnerControls"/>
    <ds:schemaRef ds:uri="32f2ee27-d5ad-488b-bbe1-085254a1cfb8"/>
    <ds:schemaRef ds:uri="27cf52bf-e367-4710-a567-675a36d23955"/>
  </ds:schemaRefs>
</ds:datastoreItem>
</file>

<file path=customXml/itemProps2.xml><?xml version="1.0" encoding="utf-8"?>
<ds:datastoreItem xmlns:ds="http://schemas.openxmlformats.org/officeDocument/2006/customXml" ds:itemID="{F28AE772-5A0A-4782-9D4A-E856FA501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55CB695E-BAA0-43CE-9836-CBF15BEA888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60</vt:i4>
      </vt:variant>
    </vt:vector>
  </HeadingPairs>
  <TitlesOfParts>
    <vt:vector size="105" baseType="lpstr">
      <vt:lpstr>Index</vt:lpstr>
      <vt:lpstr>Disclaimer</vt:lpstr>
      <vt:lpstr>CTRL</vt:lpstr>
      <vt:lpstr>OV1</vt:lpstr>
      <vt:lpstr>KM1</vt:lpstr>
      <vt:lpstr>CMS1</vt:lpstr>
      <vt:lpstr>CMS2</vt:lpstr>
      <vt:lpstr>CC1</vt:lpstr>
      <vt:lpstr>CC2 </vt:lpstr>
      <vt:lpstr>CCyB1</vt:lpstr>
      <vt:lpstr>CCyB2</vt:lpstr>
      <vt:lpstr>LR1</vt:lpstr>
      <vt:lpstr>LR2</vt:lpstr>
      <vt:lpstr>LR3</vt:lpstr>
      <vt:lpstr>LIQ1</vt:lpstr>
      <vt:lpstr>LIQ2</vt:lpstr>
      <vt:lpstr>CR1</vt:lpstr>
      <vt:lpstr>CR1-A</vt:lpstr>
      <vt:lpstr>CR2</vt:lpstr>
      <vt:lpstr>CQ1</vt:lpstr>
      <vt:lpstr>CQ4</vt:lpstr>
      <vt:lpstr>CQ5</vt:lpstr>
      <vt:lpstr>CR3</vt:lpstr>
      <vt:lpstr>CR4</vt:lpstr>
      <vt:lpstr>CR5</vt:lpstr>
      <vt:lpstr>CR6 A-IRB</vt:lpstr>
      <vt:lpstr>CR6 F-IRB</vt:lpstr>
      <vt:lpstr>CR7-A</vt:lpstr>
      <vt:lpstr>CR8</vt:lpstr>
      <vt:lpstr>CR10</vt:lpstr>
      <vt:lpstr>CCR1</vt:lpstr>
      <vt:lpstr>CCR3</vt:lpstr>
      <vt:lpstr>CCR4</vt:lpstr>
      <vt:lpstr>CCR5</vt:lpstr>
      <vt:lpstr>CCR8</vt:lpstr>
      <vt:lpstr>SEC1</vt:lpstr>
      <vt:lpstr>SEC3</vt:lpstr>
      <vt:lpstr>SEC4</vt:lpstr>
      <vt:lpstr>SEC5</vt:lpstr>
      <vt:lpstr>IRRBB1</vt:lpstr>
      <vt:lpstr>ESG1</vt:lpstr>
      <vt:lpstr>ESG2</vt:lpstr>
      <vt:lpstr>ESG3</vt:lpstr>
      <vt:lpstr>ESG4</vt:lpstr>
      <vt:lpstr>ESG5</vt:lpstr>
      <vt:lpstr>_CC1</vt:lpstr>
      <vt:lpstr>_CC2</vt:lpstr>
      <vt:lpstr>_CCR1</vt:lpstr>
      <vt:lpstr>_CCR3</vt:lpstr>
      <vt:lpstr>_CCR4</vt:lpstr>
      <vt:lpstr>_CCR5</vt:lpstr>
      <vt:lpstr>_CCR8</vt:lpstr>
      <vt:lpstr>_CCyB1</vt:lpstr>
      <vt:lpstr>_CCyB2</vt:lpstr>
      <vt:lpstr>_CMS1</vt:lpstr>
      <vt:lpstr>_CMS2</vt:lpstr>
      <vt:lpstr>_CQ1</vt:lpstr>
      <vt:lpstr>_CQ4</vt:lpstr>
      <vt:lpstr>_CQ5</vt:lpstr>
      <vt:lpstr>_CR1</vt:lpstr>
      <vt:lpstr>_CR10</vt:lpstr>
      <vt:lpstr>_CR1A</vt:lpstr>
      <vt:lpstr>_CR2</vt:lpstr>
      <vt:lpstr>_CR3</vt:lpstr>
      <vt:lpstr>_CR4</vt:lpstr>
      <vt:lpstr>_CR5</vt:lpstr>
      <vt:lpstr>_CR6A</vt:lpstr>
      <vt:lpstr>_CR6F</vt:lpstr>
      <vt:lpstr>_CR7A</vt:lpstr>
      <vt:lpstr>_CR8</vt:lpstr>
      <vt:lpstr>_ESG1</vt:lpstr>
      <vt:lpstr>_ESG2</vt:lpstr>
      <vt:lpstr>_ESG3</vt:lpstr>
      <vt:lpstr>_ESG4</vt:lpstr>
      <vt:lpstr>_ESG5</vt:lpstr>
      <vt:lpstr>_INDEX</vt:lpstr>
      <vt:lpstr>_IRRBB1</vt:lpstr>
      <vt:lpstr>_KM1</vt:lpstr>
      <vt:lpstr>_LIQ1</vt:lpstr>
      <vt:lpstr>_LIQ2</vt:lpstr>
      <vt:lpstr>_LR1</vt:lpstr>
      <vt:lpstr>_LR2</vt:lpstr>
      <vt:lpstr>_LR3</vt:lpstr>
      <vt:lpstr>_OV1</vt:lpstr>
      <vt:lpstr>_SEC1</vt:lpstr>
      <vt:lpstr>_SEC3</vt:lpstr>
      <vt:lpstr>_SEC4</vt:lpstr>
      <vt:lpstr>_SEC5</vt:lpstr>
      <vt:lpstr>'CCR5'!Druckbereich</vt:lpstr>
      <vt:lpstr>'CR4'!Druckbereich</vt:lpstr>
      <vt:lpstr>'CR5'!Druckbereich</vt:lpstr>
      <vt:lpstr>'CR6 A-IRB'!Druckbereich</vt:lpstr>
      <vt:lpstr>'CR6 F-IRB'!Druckbereich</vt:lpstr>
      <vt:lpstr>'CR7-A'!Druckbereich</vt:lpstr>
      <vt:lpstr>'CR8'!Druckbereich</vt:lpstr>
      <vt:lpstr>Index!Druckbereich</vt:lpstr>
      <vt:lpstr>'KM1'!Druckbereich</vt:lpstr>
      <vt:lpstr>'LIQ1'!Druckbereich</vt:lpstr>
      <vt:lpstr>'LR1'!Druckbereich</vt:lpstr>
      <vt:lpstr>'LR2'!Druckbereich</vt:lpstr>
      <vt:lpstr>'LR3'!Druckbereich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dcterms:created xsi:type="dcterms:W3CDTF">2012-12-18T10:53:22Z</dcterms:created>
  <dcterms:modified xsi:type="dcterms:W3CDTF">2026-02-18T16:13:42Z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